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SmartWeb\Code\SmartWeb\SmartWeb\Content\"/>
    </mc:Choice>
  </mc:AlternateContent>
  <bookViews>
    <workbookView xWindow="0" yWindow="0" windowWidth="23940" windowHeight="9660" tabRatio="823"/>
  </bookViews>
  <sheets>
    <sheet name="Basic Search" sheetId="1" r:id="rId1"/>
    <sheet name="Basic Search-Legal Description" sheetId="11" r:id="rId2"/>
    <sheet name="Search by Instrument No" sheetId="4" r:id="rId3"/>
    <sheet name="Search by Book-Page" sheetId="5" r:id="rId4"/>
    <sheet name="Mortgage Search" sheetId="8" r:id="rId5"/>
    <sheet name="Lien Search" sheetId="10" r:id="rId6"/>
    <sheet name="Tax Search" sheetId="6" r:id="rId7"/>
    <sheet name="Data" sheetId="2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0" i="2" l="1"/>
  <c r="B5" i="2" l="1"/>
  <c r="B35" i="2" l="1"/>
  <c r="B30" i="2" l="1"/>
  <c r="B25" i="2"/>
  <c r="B18" i="2" l="1"/>
  <c r="B14" i="2" l="1"/>
  <c r="B13" i="2"/>
  <c r="B9" i="2" l="1"/>
  <c r="B41" i="2" s="1"/>
  <c r="B1" i="2" l="1"/>
  <c r="B3" i="2" l="1"/>
  <c r="B42" i="2" s="1"/>
  <c r="B43" i="2" s="1"/>
  <c r="B44" i="2" s="1"/>
  <c r="B6" i="4" s="1"/>
  <c r="B19" i="2" l="1"/>
  <c r="B20" i="2" s="1"/>
  <c r="I10" i="6" s="1"/>
  <c r="B2" i="2"/>
  <c r="B36" i="2" s="1"/>
  <c r="B37" i="2" s="1"/>
  <c r="C10" i="6" l="1"/>
  <c r="D10" i="6"/>
  <c r="E10" i="6"/>
  <c r="F10" i="6"/>
  <c r="G10" i="6"/>
  <c r="H10" i="6"/>
  <c r="B10" i="6"/>
  <c r="A10" i="6"/>
  <c r="A10" i="11" a="1"/>
  <c r="D10" i="11" a="1"/>
  <c r="C10" i="11" a="1"/>
  <c r="H10" i="11" a="1"/>
  <c r="E6" i="11"/>
  <c r="E10" i="11" a="1"/>
  <c r="F10" i="11" a="1"/>
  <c r="E5" i="11"/>
  <c r="B10" i="11" a="1"/>
  <c r="E4" i="11"/>
  <c r="G10" i="11" a="1"/>
  <c r="B26" i="2"/>
  <c r="B27" i="2" s="1"/>
  <c r="B31" i="2"/>
  <c r="B32" i="2" s="1"/>
  <c r="E5" i="6"/>
  <c r="E4" i="6"/>
  <c r="E6" i="6"/>
  <c r="B10" i="2"/>
  <c r="B11" i="2" s="1"/>
  <c r="A10" i="4" s="1" a="1"/>
  <c r="B15" i="2"/>
  <c r="B16" i="2" s="1"/>
  <c r="B22" i="2"/>
  <c r="B23" i="2" s="1"/>
  <c r="B40" i="11" l="1"/>
  <c r="B23" i="11"/>
  <c r="B60" i="11"/>
  <c r="B59" i="11"/>
  <c r="B16" i="11"/>
  <c r="B36" i="11"/>
  <c r="B35" i="11"/>
  <c r="B29" i="11"/>
  <c r="B56" i="11"/>
  <c r="B12" i="11"/>
  <c r="B13" i="11"/>
  <c r="B32" i="11"/>
  <c r="B15" i="11"/>
  <c r="B52" i="11"/>
  <c r="B51" i="11"/>
  <c r="B45" i="11"/>
  <c r="B37" i="11"/>
  <c r="B27" i="11"/>
  <c r="B20" i="11"/>
  <c r="B21" i="11"/>
  <c r="B31" i="11"/>
  <c r="B24" i="11"/>
  <c r="B53" i="11"/>
  <c r="B44" i="11"/>
  <c r="B43" i="11"/>
  <c r="B55" i="11"/>
  <c r="B28" i="11"/>
  <c r="B47" i="11"/>
  <c r="B19" i="11"/>
  <c r="B39" i="11"/>
  <c r="B48" i="11"/>
  <c r="B57" i="11"/>
  <c r="B54" i="11"/>
  <c r="B33" i="11"/>
  <c r="B17" i="11"/>
  <c r="B22" i="11"/>
  <c r="B38" i="11"/>
  <c r="B42" i="11"/>
  <c r="B49" i="11"/>
  <c r="B58" i="11"/>
  <c r="B25" i="11"/>
  <c r="B41" i="11"/>
  <c r="B34" i="11"/>
  <c r="B30" i="11"/>
  <c r="B46" i="11"/>
  <c r="B50" i="11"/>
  <c r="B11" i="11"/>
  <c r="B18" i="11"/>
  <c r="B26" i="11"/>
  <c r="B14" i="11"/>
  <c r="B10" i="11"/>
  <c r="F19" i="11"/>
  <c r="F42" i="11"/>
  <c r="F60" i="11"/>
  <c r="F38" i="11"/>
  <c r="F36" i="11"/>
  <c r="F25" i="11"/>
  <c r="F16" i="11"/>
  <c r="F33" i="11"/>
  <c r="F32" i="11"/>
  <c r="F39" i="11"/>
  <c r="F41" i="11"/>
  <c r="F21" i="11"/>
  <c r="F27" i="11"/>
  <c r="F35" i="11"/>
  <c r="F58" i="11"/>
  <c r="F54" i="11"/>
  <c r="F29" i="11"/>
  <c r="F18" i="11"/>
  <c r="F57" i="11"/>
  <c r="F52" i="11"/>
  <c r="F44" i="11"/>
  <c r="F22" i="11"/>
  <c r="F12" i="11"/>
  <c r="F51" i="11"/>
  <c r="F49" i="11"/>
  <c r="F56" i="11"/>
  <c r="F53" i="11"/>
  <c r="F24" i="11"/>
  <c r="F15" i="11"/>
  <c r="F43" i="11"/>
  <c r="F20" i="11"/>
  <c r="F34" i="11"/>
  <c r="F14" i="11"/>
  <c r="F30" i="11"/>
  <c r="F59" i="11"/>
  <c r="F47" i="11"/>
  <c r="F50" i="11"/>
  <c r="F48" i="11"/>
  <c r="F40" i="11"/>
  <c r="F26" i="11"/>
  <c r="F28" i="11"/>
  <c r="F13" i="11"/>
  <c r="F11" i="11"/>
  <c r="F55" i="11"/>
  <c r="F17" i="11"/>
  <c r="F45" i="11"/>
  <c r="F23" i="11"/>
  <c r="F10" i="11"/>
  <c r="F31" i="11"/>
  <c r="F37" i="11"/>
  <c r="F46" i="11"/>
  <c r="H10" i="11"/>
  <c r="H15" i="11"/>
  <c r="H17" i="11"/>
  <c r="H36" i="11"/>
  <c r="H53" i="11"/>
  <c r="H11" i="11"/>
  <c r="H28" i="11"/>
  <c r="H58" i="11"/>
  <c r="H18" i="11"/>
  <c r="H38" i="11"/>
  <c r="H51" i="11"/>
  <c r="H16" i="11"/>
  <c r="H37" i="11"/>
  <c r="H30" i="11"/>
  <c r="H23" i="11"/>
  <c r="H60" i="11"/>
  <c r="H13" i="11"/>
  <c r="H59" i="11"/>
  <c r="H55" i="11"/>
  <c r="H12" i="11"/>
  <c r="H43" i="11"/>
  <c r="H33" i="11"/>
  <c r="H32" i="11"/>
  <c r="H49" i="11"/>
  <c r="H44" i="11"/>
  <c r="H45" i="11"/>
  <c r="H57" i="11"/>
  <c r="H22" i="11"/>
  <c r="H29" i="11"/>
  <c r="H35" i="11"/>
  <c r="H24" i="11"/>
  <c r="H48" i="11"/>
  <c r="H19" i="11"/>
  <c r="H21" i="11"/>
  <c r="H54" i="11"/>
  <c r="H34" i="11"/>
  <c r="H52" i="11"/>
  <c r="H26" i="11"/>
  <c r="H14" i="11"/>
  <c r="H42" i="11"/>
  <c r="H31" i="11"/>
  <c r="H47" i="11"/>
  <c r="H39" i="11"/>
  <c r="H25" i="11"/>
  <c r="H41" i="11"/>
  <c r="H40" i="11"/>
  <c r="H46" i="11"/>
  <c r="H56" i="11"/>
  <c r="H20" i="11"/>
  <c r="H27" i="11"/>
  <c r="H50" i="11"/>
  <c r="E19" i="11"/>
  <c r="E12" i="11"/>
  <c r="E55" i="11"/>
  <c r="E39" i="11"/>
  <c r="E52" i="11"/>
  <c r="E23" i="11"/>
  <c r="E40" i="11"/>
  <c r="E29" i="11"/>
  <c r="E37" i="11"/>
  <c r="E58" i="11"/>
  <c r="E59" i="11"/>
  <c r="E36" i="11"/>
  <c r="E20" i="11"/>
  <c r="E10" i="11"/>
  <c r="E22" i="11"/>
  <c r="E11" i="11"/>
  <c r="E54" i="11"/>
  <c r="E24" i="11"/>
  <c r="E41" i="11"/>
  <c r="E25" i="11"/>
  <c r="E56" i="11"/>
  <c r="E30" i="11"/>
  <c r="E49" i="11"/>
  <c r="E45" i="11"/>
  <c r="E28" i="11"/>
  <c r="E53" i="11"/>
  <c r="E14" i="11"/>
  <c r="E16" i="11"/>
  <c r="E31" i="11"/>
  <c r="E32" i="11"/>
  <c r="E50" i="11"/>
  <c r="E18" i="11"/>
  <c r="E26" i="11"/>
  <c r="E51" i="11"/>
  <c r="E17" i="11"/>
  <c r="E15" i="11"/>
  <c r="E47" i="11"/>
  <c r="E43" i="11"/>
  <c r="E48" i="11"/>
  <c r="E13" i="11"/>
  <c r="E38" i="11"/>
  <c r="E46" i="11"/>
  <c r="E21" i="11"/>
  <c r="E42" i="11"/>
  <c r="E60" i="11"/>
  <c r="E44" i="11"/>
  <c r="E27" i="11"/>
  <c r="E34" i="11"/>
  <c r="E57" i="11"/>
  <c r="E33" i="11"/>
  <c r="E35" i="11"/>
  <c r="G16" i="11"/>
  <c r="G22" i="11"/>
  <c r="G42" i="11"/>
  <c r="G28" i="11"/>
  <c r="G33" i="11"/>
  <c r="G54" i="11"/>
  <c r="G13" i="11"/>
  <c r="G51" i="11"/>
  <c r="G44" i="11"/>
  <c r="G20" i="11"/>
  <c r="G57" i="11"/>
  <c r="G48" i="11"/>
  <c r="G35" i="11"/>
  <c r="G11" i="11"/>
  <c r="G56" i="11"/>
  <c r="G47" i="11"/>
  <c r="G36" i="11"/>
  <c r="G17" i="11"/>
  <c r="G34" i="11"/>
  <c r="G12" i="11"/>
  <c r="G23" i="11"/>
  <c r="G32" i="11"/>
  <c r="G25" i="11"/>
  <c r="G10" i="11"/>
  <c r="G29" i="11"/>
  <c r="G50" i="11"/>
  <c r="G37" i="11"/>
  <c r="G24" i="11"/>
  <c r="G52" i="11"/>
  <c r="G41" i="11"/>
  <c r="G46" i="11"/>
  <c r="G59" i="11"/>
  <c r="G60" i="11"/>
  <c r="G30" i="11"/>
  <c r="G19" i="11"/>
  <c r="G31" i="11"/>
  <c r="G55" i="11"/>
  <c r="G39" i="11"/>
  <c r="G26" i="11"/>
  <c r="G43" i="11"/>
  <c r="G14" i="11"/>
  <c r="G15" i="11"/>
  <c r="G18" i="11"/>
  <c r="G38" i="11"/>
  <c r="G27" i="11"/>
  <c r="G53" i="11"/>
  <c r="G40" i="11"/>
  <c r="G58" i="11"/>
  <c r="G21" i="11"/>
  <c r="G49" i="11"/>
  <c r="G45" i="11"/>
  <c r="C36" i="11"/>
  <c r="C52" i="11"/>
  <c r="C25" i="11"/>
  <c r="C49" i="11"/>
  <c r="C56" i="11"/>
  <c r="C16" i="11"/>
  <c r="C51" i="11"/>
  <c r="C39" i="11"/>
  <c r="C27" i="11"/>
  <c r="C18" i="11"/>
  <c r="C14" i="11"/>
  <c r="C31" i="11"/>
  <c r="C32" i="11"/>
  <c r="C60" i="11"/>
  <c r="C42" i="11"/>
  <c r="C12" i="11"/>
  <c r="C57" i="11"/>
  <c r="C43" i="11"/>
  <c r="C22" i="11"/>
  <c r="C10" i="11"/>
  <c r="C58" i="11"/>
  <c r="C11" i="11"/>
  <c r="C54" i="11"/>
  <c r="C20" i="11"/>
  <c r="C55" i="11"/>
  <c r="C59" i="11"/>
  <c r="C47" i="11"/>
  <c r="C45" i="11"/>
  <c r="C30" i="11"/>
  <c r="C38" i="11"/>
  <c r="C53" i="11"/>
  <c r="C41" i="11"/>
  <c r="C29" i="11"/>
  <c r="C44" i="11"/>
  <c r="C50" i="11"/>
  <c r="C37" i="11"/>
  <c r="C28" i="11"/>
  <c r="C24" i="11"/>
  <c r="C17" i="11"/>
  <c r="C40" i="11"/>
  <c r="C26" i="11"/>
  <c r="C21" i="11"/>
  <c r="C23" i="11"/>
  <c r="C35" i="11"/>
  <c r="C19" i="11"/>
  <c r="C48" i="11"/>
  <c r="C46" i="11"/>
  <c r="C13" i="11"/>
  <c r="C34" i="11"/>
  <c r="C33" i="11"/>
  <c r="C15" i="11"/>
  <c r="D11" i="11"/>
  <c r="D17" i="11"/>
  <c r="D10" i="11"/>
  <c r="D50" i="11"/>
  <c r="D25" i="11"/>
  <c r="D24" i="11"/>
  <c r="D37" i="11"/>
  <c r="D36" i="11"/>
  <c r="D38" i="11"/>
  <c r="D60" i="11"/>
  <c r="D27" i="11"/>
  <c r="D21" i="11"/>
  <c r="D54" i="11"/>
  <c r="D52" i="11"/>
  <c r="D49" i="11"/>
  <c r="D30" i="11"/>
  <c r="D40" i="11"/>
  <c r="D14" i="11"/>
  <c r="D45" i="11"/>
  <c r="D41" i="11"/>
  <c r="D46" i="11"/>
  <c r="D16" i="11"/>
  <c r="D26" i="11"/>
  <c r="D48" i="11"/>
  <c r="D33" i="11"/>
  <c r="D23" i="11"/>
  <c r="D32" i="11"/>
  <c r="D35" i="11"/>
  <c r="D29" i="11"/>
  <c r="D59" i="11"/>
  <c r="D42" i="11"/>
  <c r="D56" i="11"/>
  <c r="D31" i="11"/>
  <c r="D12" i="11"/>
  <c r="D15" i="11"/>
  <c r="D22" i="11"/>
  <c r="D57" i="11"/>
  <c r="D28" i="11"/>
  <c r="D13" i="11"/>
  <c r="D55" i="11"/>
  <c r="D39" i="11"/>
  <c r="D20" i="11"/>
  <c r="D58" i="11"/>
  <c r="D51" i="11"/>
  <c r="D53" i="11"/>
  <c r="D18" i="11"/>
  <c r="D44" i="11"/>
  <c r="D43" i="11"/>
  <c r="D19" i="11"/>
  <c r="D34" i="11"/>
  <c r="D47" i="11"/>
  <c r="E7" i="1"/>
  <c r="E4" i="1"/>
  <c r="E5" i="1"/>
  <c r="A10" i="11"/>
  <c r="A31" i="11"/>
  <c r="A12" i="11"/>
  <c r="A46" i="11"/>
  <c r="A21" i="11"/>
  <c r="A51" i="11"/>
  <c r="A16" i="11"/>
  <c r="A56" i="11"/>
  <c r="A27" i="11"/>
  <c r="A53" i="11"/>
  <c r="A40" i="11"/>
  <c r="A28" i="11"/>
  <c r="A23" i="11"/>
  <c r="A26" i="11"/>
  <c r="A55" i="11"/>
  <c r="A59" i="11"/>
  <c r="A15" i="11"/>
  <c r="A57" i="11"/>
  <c r="A38" i="11"/>
  <c r="A60" i="11"/>
  <c r="A43" i="11"/>
  <c r="A39" i="11"/>
  <c r="A13" i="11"/>
  <c r="A44" i="11"/>
  <c r="A32" i="11"/>
  <c r="A19" i="11"/>
  <c r="A47" i="11"/>
  <c r="A34" i="11"/>
  <c r="A24" i="11"/>
  <c r="A20" i="11"/>
  <c r="A17" i="11"/>
  <c r="A29" i="11"/>
  <c r="A18" i="11"/>
  <c r="A22" i="11"/>
  <c r="A25" i="11"/>
  <c r="A30" i="11"/>
  <c r="A52" i="11"/>
  <c r="A35" i="11"/>
  <c r="A58" i="11"/>
  <c r="A14" i="11"/>
  <c r="A50" i="11"/>
  <c r="A49" i="11"/>
  <c r="A36" i="11"/>
  <c r="A42" i="11"/>
  <c r="A45" i="11"/>
  <c r="A11" i="11"/>
  <c r="A41" i="11"/>
  <c r="A37" i="11"/>
  <c r="A33" i="11"/>
  <c r="A54" i="11"/>
  <c r="A48" i="11"/>
  <c r="E3" i="10"/>
  <c r="E4" i="10"/>
  <c r="E5" i="10"/>
  <c r="C10" i="8" a="1"/>
  <c r="C20" i="8" s="1"/>
  <c r="E3" i="8"/>
  <c r="E5" i="8"/>
  <c r="G10" i="8" a="1"/>
  <c r="G19" i="8" s="1"/>
  <c r="B10" i="8" a="1"/>
  <c r="B22" i="8" s="1"/>
  <c r="E4" i="8"/>
  <c r="E10" i="8" a="1"/>
  <c r="E10" i="8" s="1"/>
  <c r="H10" i="8" a="1"/>
  <c r="H18" i="8" s="1"/>
  <c r="F10" i="8" a="1"/>
  <c r="F17" i="8" s="1"/>
  <c r="D10" i="8" a="1"/>
  <c r="D18" i="8" s="1"/>
  <c r="I10" i="8" a="1"/>
  <c r="I20" i="8" s="1"/>
  <c r="A10" i="8" a="1"/>
  <c r="A17" i="8" s="1"/>
  <c r="I10" i="10" a="1"/>
  <c r="E10" i="10" a="1"/>
  <c r="H10" i="10" a="1"/>
  <c r="F10" i="10" a="1"/>
  <c r="G10" i="10" a="1"/>
  <c r="D10" i="10" a="1"/>
  <c r="C10" i="10" a="1"/>
  <c r="B10" i="10" a="1"/>
  <c r="A10" i="10" a="1"/>
  <c r="A10" i="4"/>
  <c r="A22" i="4"/>
  <c r="A13" i="4"/>
  <c r="A11" i="4"/>
  <c r="A20" i="4"/>
  <c r="A17" i="4"/>
  <c r="A12" i="4"/>
  <c r="A16" i="4"/>
  <c r="A24" i="4"/>
  <c r="A14" i="4"/>
  <c r="A23" i="4"/>
  <c r="A18" i="4"/>
  <c r="A21" i="4"/>
  <c r="A19" i="4"/>
  <c r="A15" i="4"/>
  <c r="E11" i="1" a="1"/>
  <c r="A11" i="1" a="1"/>
  <c r="G11" i="1" a="1"/>
  <c r="C11" i="1" a="1"/>
  <c r="H11" i="1" a="1"/>
  <c r="B11" i="1" a="1"/>
  <c r="F11" i="1" a="1"/>
  <c r="D11" i="1" a="1"/>
  <c r="E5" i="5"/>
  <c r="E10" i="4" a="1"/>
  <c r="E4" i="5"/>
  <c r="B10" i="4" a="1"/>
  <c r="E3" i="5"/>
  <c r="G10" i="4" a="1"/>
  <c r="G14" i="4" s="1"/>
  <c r="E5" i="4"/>
  <c r="H10" i="4" a="1"/>
  <c r="H14" i="4" s="1"/>
  <c r="E4" i="4"/>
  <c r="F10" i="4" a="1"/>
  <c r="F15" i="4" s="1"/>
  <c r="D10" i="4" a="1"/>
  <c r="D22" i="4" s="1"/>
  <c r="E3" i="4"/>
  <c r="I10" i="4" a="1"/>
  <c r="I18" i="4" s="1"/>
  <c r="C10" i="4" a="1"/>
  <c r="C22" i="4" s="1"/>
  <c r="C10" i="5" a="1"/>
  <c r="I10" i="5" a="1"/>
  <c r="A10" i="5" a="1"/>
  <c r="D10" i="5" a="1"/>
  <c r="E10" i="5" a="1"/>
  <c r="F10" i="5" a="1"/>
  <c r="G10" i="5" a="1"/>
  <c r="H10" i="5" a="1"/>
  <c r="B10" i="5" a="1"/>
  <c r="C17" i="8" l="1"/>
  <c r="C14" i="8"/>
  <c r="C23" i="8"/>
  <c r="B24" i="8"/>
  <c r="C10" i="8"/>
  <c r="B15" i="8"/>
  <c r="C19" i="8"/>
  <c r="B21" i="8"/>
  <c r="C13" i="8"/>
  <c r="B16" i="8"/>
  <c r="B14" i="8"/>
  <c r="G23" i="8"/>
  <c r="G22" i="8"/>
  <c r="C11" i="8"/>
  <c r="C15" i="8"/>
  <c r="C16" i="8"/>
  <c r="B20" i="8"/>
  <c r="H22" i="8"/>
  <c r="B11" i="8"/>
  <c r="H10" i="8"/>
  <c r="B13" i="8"/>
  <c r="G16" i="8"/>
  <c r="G17" i="8"/>
  <c r="B19" i="8"/>
  <c r="B10" i="8"/>
  <c r="E23" i="8"/>
  <c r="F24" i="8"/>
  <c r="F21" i="8"/>
  <c r="C24" i="8"/>
  <c r="C22" i="8"/>
  <c r="H19" i="8"/>
  <c r="H13" i="8"/>
  <c r="I22" i="8"/>
  <c r="I18" i="8"/>
  <c r="A16" i="8"/>
  <c r="A21" i="8"/>
  <c r="D17" i="8"/>
  <c r="D10" i="8"/>
  <c r="G18" i="8"/>
  <c r="G10" i="8"/>
  <c r="B23" i="8"/>
  <c r="E13" i="8"/>
  <c r="E17" i="8"/>
  <c r="F16" i="8"/>
  <c r="F20" i="8"/>
  <c r="C18" i="8"/>
  <c r="C12" i="8"/>
  <c r="H21" i="8"/>
  <c r="H11" i="8"/>
  <c r="I16" i="8"/>
  <c r="I13" i="8"/>
  <c r="A22" i="8"/>
  <c r="A13" i="8"/>
  <c r="D19" i="8"/>
  <c r="G11" i="8"/>
  <c r="B18" i="8"/>
  <c r="B12" i="8"/>
  <c r="E11" i="8"/>
  <c r="E19" i="8"/>
  <c r="F12" i="8"/>
  <c r="F11" i="8"/>
  <c r="C21" i="8"/>
  <c r="H16" i="8"/>
  <c r="H23" i="8"/>
  <c r="I17" i="8"/>
  <c r="I24" i="8"/>
  <c r="A18" i="8"/>
  <c r="A10" i="8"/>
  <c r="D12" i="8"/>
  <c r="G12" i="8"/>
  <c r="G13" i="8"/>
  <c r="E16" i="8"/>
  <c r="E20" i="8"/>
  <c r="F19" i="8"/>
  <c r="F22" i="8"/>
  <c r="H14" i="8"/>
  <c r="I14" i="8"/>
  <c r="I11" i="8"/>
  <c r="A15" i="8"/>
  <c r="A24" i="8"/>
  <c r="D22" i="8"/>
  <c r="D15" i="8"/>
  <c r="G14" i="8"/>
  <c r="G21" i="8"/>
  <c r="E15" i="8"/>
  <c r="E18" i="8"/>
  <c r="F18" i="8"/>
  <c r="F23" i="8"/>
  <c r="H20" i="8"/>
  <c r="H17" i="8"/>
  <c r="I12" i="8"/>
  <c r="I10" i="8"/>
  <c r="A11" i="8"/>
  <c r="D24" i="8"/>
  <c r="D23" i="8"/>
  <c r="E14" i="8"/>
  <c r="E24" i="8"/>
  <c r="F15" i="8"/>
  <c r="F14" i="8"/>
  <c r="I21" i="8"/>
  <c r="A14" i="8"/>
  <c r="A12" i="8"/>
  <c r="D14" i="8"/>
  <c r="D16" i="8"/>
  <c r="G20" i="8"/>
  <c r="G24" i="8"/>
  <c r="E21" i="8"/>
  <c r="E12" i="8"/>
  <c r="F13" i="8"/>
  <c r="F10" i="8"/>
  <c r="H12" i="8"/>
  <c r="H15" i="8"/>
  <c r="I19" i="8"/>
  <c r="I23" i="8"/>
  <c r="A23" i="8"/>
  <c r="A20" i="8"/>
  <c r="D21" i="8"/>
  <c r="D20" i="8"/>
  <c r="G15" i="8"/>
  <c r="B17" i="8"/>
  <c r="E22" i="8"/>
  <c r="H24" i="8"/>
  <c r="I15" i="8"/>
  <c r="A19" i="8"/>
  <c r="D13" i="8"/>
  <c r="D11" i="8"/>
  <c r="A10" i="10"/>
  <c r="A19" i="10"/>
  <c r="A23" i="10"/>
  <c r="A13" i="10"/>
  <c r="A24" i="10"/>
  <c r="A17" i="10"/>
  <c r="A14" i="10"/>
  <c r="A20" i="10"/>
  <c r="A15" i="10"/>
  <c r="A12" i="10"/>
  <c r="A21" i="10"/>
  <c r="A11" i="10"/>
  <c r="A22" i="10"/>
  <c r="A16" i="10"/>
  <c r="A18" i="10"/>
  <c r="B10" i="10"/>
  <c r="B21" i="10"/>
  <c r="B19" i="10"/>
  <c r="B12" i="10"/>
  <c r="B18" i="10"/>
  <c r="B16" i="10"/>
  <c r="B17" i="10"/>
  <c r="B15" i="10"/>
  <c r="B24" i="10"/>
  <c r="B11" i="10"/>
  <c r="B20" i="10"/>
  <c r="B14" i="10"/>
  <c r="B13" i="10"/>
  <c r="B23" i="10"/>
  <c r="B22" i="10"/>
  <c r="C10" i="10"/>
  <c r="C12" i="10"/>
  <c r="C22" i="10"/>
  <c r="C24" i="10"/>
  <c r="C15" i="10"/>
  <c r="C20" i="10"/>
  <c r="C13" i="10"/>
  <c r="C21" i="10"/>
  <c r="C16" i="10"/>
  <c r="C23" i="10"/>
  <c r="C14" i="10"/>
  <c r="C11" i="10"/>
  <c r="C18" i="10"/>
  <c r="C19" i="10"/>
  <c r="C17" i="10"/>
  <c r="D10" i="10"/>
  <c r="D12" i="10"/>
  <c r="D20" i="10"/>
  <c r="D18" i="10"/>
  <c r="D23" i="10"/>
  <c r="D11" i="10"/>
  <c r="D13" i="10"/>
  <c r="D17" i="10"/>
  <c r="D14" i="10"/>
  <c r="D19" i="10"/>
  <c r="D21" i="10"/>
  <c r="D15" i="10"/>
  <c r="D16" i="10"/>
  <c r="D22" i="10"/>
  <c r="D24" i="10"/>
  <c r="G10" i="10"/>
  <c r="G13" i="10"/>
  <c r="G12" i="10"/>
  <c r="G15" i="10"/>
  <c r="G24" i="10"/>
  <c r="G17" i="10"/>
  <c r="G20" i="10"/>
  <c r="G19" i="10"/>
  <c r="G11" i="10"/>
  <c r="G16" i="10"/>
  <c r="G14" i="10"/>
  <c r="G21" i="10"/>
  <c r="G23" i="10"/>
  <c r="G18" i="10"/>
  <c r="G22" i="10"/>
  <c r="F10" i="10"/>
  <c r="F15" i="10"/>
  <c r="F19" i="10"/>
  <c r="F14" i="10"/>
  <c r="F21" i="10"/>
  <c r="F24" i="10"/>
  <c r="F12" i="10"/>
  <c r="F23" i="10"/>
  <c r="F17" i="10"/>
  <c r="F18" i="10"/>
  <c r="F22" i="10"/>
  <c r="F20" i="10"/>
  <c r="F16" i="10"/>
  <c r="F13" i="10"/>
  <c r="F11" i="10"/>
  <c r="H21" i="10"/>
  <c r="H23" i="10"/>
  <c r="H16" i="10"/>
  <c r="H12" i="10"/>
  <c r="H22" i="10"/>
  <c r="H18" i="10"/>
  <c r="H13" i="10"/>
  <c r="H11" i="10"/>
  <c r="H10" i="10"/>
  <c r="H19" i="10"/>
  <c r="H24" i="10"/>
  <c r="H15" i="10"/>
  <c r="H20" i="10"/>
  <c r="H17" i="10"/>
  <c r="H14" i="10"/>
  <c r="E21" i="10"/>
  <c r="E19" i="10"/>
  <c r="E15" i="10"/>
  <c r="E17" i="10"/>
  <c r="E14" i="10"/>
  <c r="E12" i="10"/>
  <c r="E23" i="10"/>
  <c r="E22" i="10"/>
  <c r="E24" i="10"/>
  <c r="E13" i="10"/>
  <c r="E16" i="10"/>
  <c r="E18" i="10"/>
  <c r="E10" i="10"/>
  <c r="E11" i="10"/>
  <c r="E20" i="10"/>
  <c r="I19" i="10"/>
  <c r="I21" i="10"/>
  <c r="I23" i="10"/>
  <c r="I16" i="10"/>
  <c r="I11" i="10"/>
  <c r="I17" i="10"/>
  <c r="I14" i="10"/>
  <c r="I24" i="10"/>
  <c r="I18" i="10"/>
  <c r="I12" i="10"/>
  <c r="I20" i="10"/>
  <c r="I15" i="10"/>
  <c r="I22" i="10"/>
  <c r="I13" i="10"/>
  <c r="I10" i="10"/>
  <c r="B15" i="4"/>
  <c r="B21" i="4"/>
  <c r="E17" i="4"/>
  <c r="E19" i="4"/>
  <c r="E18" i="4"/>
  <c r="B11" i="1"/>
  <c r="B26" i="1"/>
  <c r="B58" i="1"/>
  <c r="B25" i="1"/>
  <c r="B33" i="1"/>
  <c r="B34" i="1"/>
  <c r="B42" i="1"/>
  <c r="B17" i="1"/>
  <c r="B49" i="1"/>
  <c r="B41" i="1"/>
  <c r="B18" i="1"/>
  <c r="B50" i="1"/>
  <c r="B57" i="1"/>
  <c r="B31" i="1"/>
  <c r="B14" i="1"/>
  <c r="B28" i="1"/>
  <c r="B43" i="1"/>
  <c r="B56" i="1"/>
  <c r="B15" i="1"/>
  <c r="B53" i="1"/>
  <c r="B12" i="1"/>
  <c r="B27" i="1"/>
  <c r="B37" i="1"/>
  <c r="B32" i="1"/>
  <c r="B48" i="1"/>
  <c r="B54" i="1"/>
  <c r="B45" i="1"/>
  <c r="B19" i="1"/>
  <c r="B60" i="1"/>
  <c r="B55" i="1"/>
  <c r="B40" i="1"/>
  <c r="B46" i="1"/>
  <c r="B38" i="1"/>
  <c r="B24" i="1"/>
  <c r="B47" i="1"/>
  <c r="B30" i="1"/>
  <c r="B21" i="1"/>
  <c r="B44" i="1"/>
  <c r="B59" i="1"/>
  <c r="B16" i="1"/>
  <c r="B39" i="1"/>
  <c r="B22" i="1"/>
  <c r="B13" i="1"/>
  <c r="B36" i="1"/>
  <c r="B51" i="1"/>
  <c r="B29" i="1"/>
  <c r="B23" i="1"/>
  <c r="B52" i="1"/>
  <c r="B61" i="1"/>
  <c r="B20" i="1"/>
  <c r="B35" i="1"/>
  <c r="H17" i="1"/>
  <c r="H41" i="1"/>
  <c r="H18" i="1"/>
  <c r="H35" i="1"/>
  <c r="H46" i="1"/>
  <c r="H36" i="1"/>
  <c r="H45" i="1"/>
  <c r="H55" i="1"/>
  <c r="H33" i="1"/>
  <c r="H57" i="1"/>
  <c r="H51" i="1"/>
  <c r="H24" i="1"/>
  <c r="H52" i="1"/>
  <c r="H61" i="1"/>
  <c r="H32" i="1"/>
  <c r="H58" i="1"/>
  <c r="H11" i="1"/>
  <c r="H12" i="1"/>
  <c r="H25" i="1"/>
  <c r="H59" i="1"/>
  <c r="H40" i="1"/>
  <c r="H60" i="1"/>
  <c r="H15" i="1"/>
  <c r="H48" i="1"/>
  <c r="H22" i="1"/>
  <c r="H31" i="1"/>
  <c r="H34" i="1"/>
  <c r="H14" i="1"/>
  <c r="H56" i="1"/>
  <c r="H13" i="1"/>
  <c r="H23" i="1"/>
  <c r="H21" i="1"/>
  <c r="H26" i="1"/>
  <c r="H19" i="1"/>
  <c r="H30" i="1"/>
  <c r="H20" i="1"/>
  <c r="H29" i="1"/>
  <c r="H39" i="1"/>
  <c r="H42" i="1"/>
  <c r="H50" i="1"/>
  <c r="H27" i="1"/>
  <c r="H38" i="1"/>
  <c r="H28" i="1"/>
  <c r="H37" i="1"/>
  <c r="H47" i="1"/>
  <c r="H49" i="1"/>
  <c r="H53" i="1"/>
  <c r="H43" i="1"/>
  <c r="H54" i="1"/>
  <c r="H44" i="1"/>
  <c r="H16" i="1"/>
  <c r="C15" i="1"/>
  <c r="C37" i="1"/>
  <c r="C30" i="1"/>
  <c r="C38" i="1"/>
  <c r="C13" i="1"/>
  <c r="C45" i="1"/>
  <c r="C21" i="1"/>
  <c r="C53" i="1"/>
  <c r="C22" i="1"/>
  <c r="C14" i="1"/>
  <c r="C46" i="1"/>
  <c r="C54" i="1"/>
  <c r="C29" i="1"/>
  <c r="C61" i="1"/>
  <c r="C20" i="1"/>
  <c r="C43" i="1"/>
  <c r="C17" i="1"/>
  <c r="C58" i="1"/>
  <c r="C40" i="1"/>
  <c r="C27" i="1"/>
  <c r="C24" i="1"/>
  <c r="C47" i="1"/>
  <c r="C39" i="1"/>
  <c r="C31" i="1"/>
  <c r="C42" i="1"/>
  <c r="C60" i="1"/>
  <c r="C19" i="1"/>
  <c r="C57" i="1"/>
  <c r="C16" i="1"/>
  <c r="C44" i="1"/>
  <c r="C52" i="1"/>
  <c r="C11" i="1"/>
  <c r="C50" i="1"/>
  <c r="C49" i="1"/>
  <c r="C36" i="1"/>
  <c r="C59" i="1"/>
  <c r="C18" i="1"/>
  <c r="C33" i="1"/>
  <c r="C56" i="1"/>
  <c r="C26" i="1"/>
  <c r="C28" i="1"/>
  <c r="C51" i="1"/>
  <c r="C25" i="1"/>
  <c r="C48" i="1"/>
  <c r="C32" i="1"/>
  <c r="C55" i="1"/>
  <c r="C35" i="1"/>
  <c r="C12" i="1"/>
  <c r="C41" i="1"/>
  <c r="C23" i="1"/>
  <c r="C34" i="1"/>
  <c r="G15" i="1"/>
  <c r="G13" i="1"/>
  <c r="G45" i="1"/>
  <c r="G14" i="1"/>
  <c r="G46" i="1"/>
  <c r="G37" i="1"/>
  <c r="G38" i="1"/>
  <c r="G21" i="1"/>
  <c r="G53" i="1"/>
  <c r="G29" i="1"/>
  <c r="G61" i="1"/>
  <c r="G22" i="1"/>
  <c r="G54" i="1"/>
  <c r="G30" i="1"/>
  <c r="G44" i="1"/>
  <c r="G59" i="1"/>
  <c r="G49" i="1"/>
  <c r="G34" i="1"/>
  <c r="G47" i="1"/>
  <c r="G20" i="1"/>
  <c r="G43" i="1"/>
  <c r="G33" i="1"/>
  <c r="G56" i="1"/>
  <c r="G18" i="1"/>
  <c r="G31" i="1"/>
  <c r="G12" i="1"/>
  <c r="G35" i="1"/>
  <c r="G25" i="1"/>
  <c r="G48" i="1"/>
  <c r="G60" i="1"/>
  <c r="G23" i="1"/>
  <c r="G27" i="1"/>
  <c r="G17" i="1"/>
  <c r="G40" i="1"/>
  <c r="G36" i="1"/>
  <c r="G19" i="1"/>
  <c r="G11" i="1"/>
  <c r="G24" i="1"/>
  <c r="G50" i="1"/>
  <c r="G52" i="1"/>
  <c r="G57" i="1"/>
  <c r="G16" i="1"/>
  <c r="G42" i="1"/>
  <c r="G55" i="1"/>
  <c r="G28" i="1"/>
  <c r="G39" i="1"/>
  <c r="G41" i="1"/>
  <c r="G58" i="1"/>
  <c r="G26" i="1"/>
  <c r="G32" i="1"/>
  <c r="G51" i="1"/>
  <c r="D42" i="1"/>
  <c r="D26" i="1"/>
  <c r="D50" i="1"/>
  <c r="D59" i="1"/>
  <c r="D52" i="1"/>
  <c r="D45" i="1"/>
  <c r="D39" i="1"/>
  <c r="D56" i="1"/>
  <c r="D18" i="1"/>
  <c r="D11" i="1"/>
  <c r="D54" i="1"/>
  <c r="D22" i="1"/>
  <c r="D61" i="1"/>
  <c r="D55" i="1"/>
  <c r="D35" i="1"/>
  <c r="D28" i="1"/>
  <c r="D15" i="1"/>
  <c r="D33" i="1"/>
  <c r="D57" i="1"/>
  <c r="D19" i="1"/>
  <c r="D12" i="1"/>
  <c r="D46" i="1"/>
  <c r="D14" i="1"/>
  <c r="D16" i="1"/>
  <c r="D49" i="1"/>
  <c r="D21" i="1"/>
  <c r="D32" i="1"/>
  <c r="D25" i="1"/>
  <c r="D27" i="1"/>
  <c r="D20" i="1"/>
  <c r="D13" i="1"/>
  <c r="D38" i="1"/>
  <c r="D24" i="1"/>
  <c r="D41" i="1"/>
  <c r="D17" i="1"/>
  <c r="D43" i="1"/>
  <c r="D36" i="1"/>
  <c r="D29" i="1"/>
  <c r="D23" i="1"/>
  <c r="D40" i="1"/>
  <c r="D34" i="1"/>
  <c r="D58" i="1"/>
  <c r="D51" i="1"/>
  <c r="D44" i="1"/>
  <c r="D37" i="1"/>
  <c r="D31" i="1"/>
  <c r="D48" i="1"/>
  <c r="D60" i="1"/>
  <c r="D53" i="1"/>
  <c r="D47" i="1"/>
  <c r="D30" i="1"/>
  <c r="A11" i="1"/>
  <c r="A40" i="1"/>
  <c r="A17" i="1"/>
  <c r="A33" i="1"/>
  <c r="A31" i="1"/>
  <c r="A14" i="1"/>
  <c r="A52" i="1"/>
  <c r="A51" i="1"/>
  <c r="A16" i="1"/>
  <c r="A56" i="1"/>
  <c r="A15" i="1"/>
  <c r="A53" i="1"/>
  <c r="A36" i="1"/>
  <c r="A13" i="1"/>
  <c r="A32" i="1"/>
  <c r="A45" i="1"/>
  <c r="A28" i="1"/>
  <c r="A50" i="1"/>
  <c r="A46" i="1"/>
  <c r="A20" i="1"/>
  <c r="A35" i="1"/>
  <c r="A54" i="1"/>
  <c r="A59" i="1"/>
  <c r="A24" i="1"/>
  <c r="A37" i="1"/>
  <c r="A27" i="1"/>
  <c r="A58" i="1"/>
  <c r="A57" i="1"/>
  <c r="A18" i="1"/>
  <c r="A47" i="1"/>
  <c r="A30" i="1"/>
  <c r="A21" i="1"/>
  <c r="A26" i="1"/>
  <c r="A41" i="1"/>
  <c r="A49" i="1"/>
  <c r="A39" i="1"/>
  <c r="A22" i="1"/>
  <c r="A29" i="1"/>
  <c r="A48" i="1"/>
  <c r="A60" i="1"/>
  <c r="A44" i="1"/>
  <c r="A25" i="1"/>
  <c r="A43" i="1"/>
  <c r="A19" i="1"/>
  <c r="A34" i="1"/>
  <c r="A42" i="1"/>
  <c r="A12" i="1"/>
  <c r="A61" i="1"/>
  <c r="A55" i="1"/>
  <c r="A23" i="1"/>
  <c r="A38" i="1"/>
  <c r="F11" i="1"/>
  <c r="F38" i="1"/>
  <c r="F60" i="1"/>
  <c r="F14" i="1"/>
  <c r="F55" i="1"/>
  <c r="F19" i="1"/>
  <c r="F54" i="1"/>
  <c r="F30" i="1"/>
  <c r="F16" i="1"/>
  <c r="F50" i="1"/>
  <c r="F13" i="1"/>
  <c r="F27" i="1"/>
  <c r="F12" i="1"/>
  <c r="F21" i="1"/>
  <c r="F46" i="1"/>
  <c r="F24" i="1"/>
  <c r="F18" i="1"/>
  <c r="F42" i="1"/>
  <c r="F58" i="1"/>
  <c r="F36" i="1"/>
  <c r="F31" i="1"/>
  <c r="F48" i="1"/>
  <c r="F49" i="1"/>
  <c r="F25" i="1"/>
  <c r="F35" i="1"/>
  <c r="F20" i="1"/>
  <c r="F29" i="1"/>
  <c r="F15" i="1"/>
  <c r="F32" i="1"/>
  <c r="F26" i="1"/>
  <c r="F51" i="1"/>
  <c r="F43" i="1"/>
  <c r="F28" i="1"/>
  <c r="F37" i="1"/>
  <c r="F23" i="1"/>
  <c r="F40" i="1"/>
  <c r="F34" i="1"/>
  <c r="F57" i="1"/>
  <c r="F45" i="1"/>
  <c r="F59" i="1"/>
  <c r="F44" i="1"/>
  <c r="F53" i="1"/>
  <c r="F39" i="1"/>
  <c r="F56" i="1"/>
  <c r="F17" i="1"/>
  <c r="F22" i="1"/>
  <c r="F52" i="1"/>
  <c r="F61" i="1"/>
  <c r="F47" i="1"/>
  <c r="F41" i="1"/>
  <c r="F33" i="1"/>
  <c r="E15" i="1"/>
  <c r="E38" i="1"/>
  <c r="E13" i="1"/>
  <c r="E45" i="1"/>
  <c r="E37" i="1"/>
  <c r="E14" i="1"/>
  <c r="E46" i="1"/>
  <c r="E22" i="1"/>
  <c r="E54" i="1"/>
  <c r="E29" i="1"/>
  <c r="E61" i="1"/>
  <c r="E21" i="1"/>
  <c r="E53" i="1"/>
  <c r="E30" i="1"/>
  <c r="E28" i="1"/>
  <c r="E51" i="1"/>
  <c r="E33" i="1"/>
  <c r="E56" i="1"/>
  <c r="E23" i="1"/>
  <c r="E12" i="1"/>
  <c r="E35" i="1"/>
  <c r="E34" i="1"/>
  <c r="E17" i="1"/>
  <c r="E40" i="1"/>
  <c r="E24" i="1"/>
  <c r="E42" i="1"/>
  <c r="E11" i="1"/>
  <c r="E27" i="1"/>
  <c r="E18" i="1"/>
  <c r="E32" i="1"/>
  <c r="E58" i="1"/>
  <c r="E57" i="1"/>
  <c r="E60" i="1"/>
  <c r="E19" i="1"/>
  <c r="E55" i="1"/>
  <c r="E44" i="1"/>
  <c r="E49" i="1"/>
  <c r="E39" i="1"/>
  <c r="E36" i="1"/>
  <c r="E59" i="1"/>
  <c r="E41" i="1"/>
  <c r="E31" i="1"/>
  <c r="E50" i="1"/>
  <c r="E48" i="1"/>
  <c r="E47" i="1"/>
  <c r="E20" i="1"/>
  <c r="E43" i="1"/>
  <c r="E52" i="1"/>
  <c r="E16" i="1"/>
  <c r="E25" i="1"/>
  <c r="E26" i="1"/>
  <c r="B24" i="4"/>
  <c r="E16" i="4"/>
  <c r="B12" i="4"/>
  <c r="B18" i="4"/>
  <c r="B20" i="4"/>
  <c r="B17" i="4"/>
  <c r="B16" i="4"/>
  <c r="B19" i="4"/>
  <c r="B10" i="4"/>
  <c r="B23" i="4"/>
  <c r="B13" i="4"/>
  <c r="B22" i="4"/>
  <c r="G19" i="4"/>
  <c r="G11" i="4"/>
  <c r="G21" i="4"/>
  <c r="G18" i="4"/>
  <c r="B14" i="4"/>
  <c r="B11" i="4"/>
  <c r="E10" i="4"/>
  <c r="E11" i="4"/>
  <c r="C11" i="4"/>
  <c r="I16" i="4"/>
  <c r="D19" i="4"/>
  <c r="D23" i="4"/>
  <c r="E13" i="4"/>
  <c r="H19" i="4"/>
  <c r="C19" i="4"/>
  <c r="I24" i="4"/>
  <c r="D12" i="4"/>
  <c r="D17" i="4"/>
  <c r="H18" i="4"/>
  <c r="C13" i="4"/>
  <c r="I12" i="4"/>
  <c r="D15" i="4"/>
  <c r="D10" i="4"/>
  <c r="H11" i="4"/>
  <c r="C15" i="4"/>
  <c r="I23" i="4"/>
  <c r="D18" i="4"/>
  <c r="H10" i="4"/>
  <c r="C16" i="4"/>
  <c r="D13" i="4"/>
  <c r="D14" i="4"/>
  <c r="H20" i="4"/>
  <c r="H12" i="4"/>
  <c r="I15" i="4"/>
  <c r="D11" i="4"/>
  <c r="D16" i="4"/>
  <c r="F13" i="4"/>
  <c r="H23" i="4"/>
  <c r="H21" i="4"/>
  <c r="C24" i="4"/>
  <c r="I22" i="4"/>
  <c r="D24" i="4"/>
  <c r="D21" i="4"/>
  <c r="F16" i="4"/>
  <c r="H17" i="4"/>
  <c r="H22" i="4"/>
  <c r="D20" i="4"/>
  <c r="G16" i="4"/>
  <c r="G20" i="4"/>
  <c r="G24" i="4"/>
  <c r="G10" i="4"/>
  <c r="G22" i="4"/>
  <c r="G23" i="4"/>
  <c r="G13" i="4"/>
  <c r="G15" i="4"/>
  <c r="G12" i="4"/>
  <c r="G17" i="4"/>
  <c r="I11" i="4"/>
  <c r="I17" i="4"/>
  <c r="I19" i="4"/>
  <c r="I20" i="4"/>
  <c r="I14" i="4"/>
  <c r="I21" i="4"/>
  <c r="I13" i="4"/>
  <c r="I10" i="4"/>
  <c r="C18" i="4"/>
  <c r="C10" i="4"/>
  <c r="C20" i="4"/>
  <c r="C12" i="4"/>
  <c r="C21" i="4"/>
  <c r="C17" i="4"/>
  <c r="C23" i="4"/>
  <c r="C14" i="4"/>
  <c r="F20" i="4"/>
  <c r="F17" i="4"/>
  <c r="F19" i="4"/>
  <c r="F14" i="4"/>
  <c r="F21" i="4"/>
  <c r="F12" i="4"/>
  <c r="F22" i="4"/>
  <c r="F18" i="4"/>
  <c r="F24" i="4"/>
  <c r="F10" i="4"/>
  <c r="F23" i="4"/>
  <c r="F11" i="4"/>
  <c r="E21" i="4"/>
  <c r="E22" i="4"/>
  <c r="E23" i="4"/>
  <c r="E24" i="4"/>
  <c r="E20" i="4"/>
  <c r="E14" i="4"/>
  <c r="E12" i="4"/>
  <c r="E15" i="4"/>
  <c r="H16" i="4"/>
  <c r="H13" i="4"/>
  <c r="H24" i="4"/>
  <c r="H15" i="4"/>
  <c r="B10" i="5"/>
  <c r="B14" i="5"/>
  <c r="B13" i="5"/>
  <c r="B20" i="5"/>
  <c r="B22" i="5"/>
  <c r="B23" i="5"/>
  <c r="B19" i="5"/>
  <c r="B12" i="5"/>
  <c r="B15" i="5"/>
  <c r="B11" i="5"/>
  <c r="B24" i="5"/>
  <c r="B16" i="5"/>
  <c r="B17" i="5"/>
  <c r="B21" i="5"/>
  <c r="B18" i="5"/>
  <c r="C10" i="5"/>
  <c r="C15" i="5"/>
  <c r="C11" i="5"/>
  <c r="C12" i="5"/>
  <c r="C24" i="5"/>
  <c r="C16" i="5"/>
  <c r="C14" i="5"/>
  <c r="C17" i="5"/>
  <c r="C21" i="5"/>
  <c r="C18" i="5"/>
  <c r="C13" i="5"/>
  <c r="C23" i="5"/>
  <c r="C22" i="5"/>
  <c r="C19" i="5"/>
  <c r="C20" i="5"/>
  <c r="H10" i="5"/>
  <c r="H24" i="5"/>
  <c r="H19" i="5"/>
  <c r="H18" i="5"/>
  <c r="H12" i="5"/>
  <c r="H17" i="5"/>
  <c r="H21" i="5"/>
  <c r="H22" i="5"/>
  <c r="H23" i="5"/>
  <c r="H14" i="5"/>
  <c r="H16" i="5"/>
  <c r="H11" i="5"/>
  <c r="H15" i="5"/>
  <c r="H13" i="5"/>
  <c r="H20" i="5"/>
  <c r="G10" i="5"/>
  <c r="G15" i="5"/>
  <c r="G16" i="5"/>
  <c r="G17" i="5"/>
  <c r="G12" i="5"/>
  <c r="G11" i="5"/>
  <c r="G18" i="5"/>
  <c r="G21" i="5"/>
  <c r="G14" i="5"/>
  <c r="G24" i="5"/>
  <c r="G20" i="5"/>
  <c r="G22" i="5"/>
  <c r="G19" i="5"/>
  <c r="G13" i="5"/>
  <c r="G23" i="5"/>
  <c r="F10" i="5"/>
  <c r="F13" i="5"/>
  <c r="F16" i="5"/>
  <c r="F15" i="5"/>
  <c r="F17" i="5"/>
  <c r="F11" i="5"/>
  <c r="F20" i="5"/>
  <c r="F18" i="5"/>
  <c r="F12" i="5"/>
  <c r="F23" i="5"/>
  <c r="F19" i="5"/>
  <c r="F24" i="5"/>
  <c r="F14" i="5"/>
  <c r="F21" i="5"/>
  <c r="F22" i="5"/>
  <c r="E10" i="5"/>
  <c r="E22" i="5"/>
  <c r="E21" i="5"/>
  <c r="E13" i="5"/>
  <c r="E23" i="5"/>
  <c r="E18" i="5"/>
  <c r="E16" i="5"/>
  <c r="E20" i="5"/>
  <c r="E24" i="5"/>
  <c r="E14" i="5"/>
  <c r="E15" i="5"/>
  <c r="E17" i="5"/>
  <c r="E11" i="5"/>
  <c r="E12" i="5"/>
  <c r="E19" i="5"/>
  <c r="D10" i="5"/>
  <c r="D16" i="5"/>
  <c r="D22" i="5"/>
  <c r="D20" i="5"/>
  <c r="D17" i="5"/>
  <c r="D18" i="5"/>
  <c r="D15" i="5"/>
  <c r="D12" i="5"/>
  <c r="D21" i="5"/>
  <c r="D23" i="5"/>
  <c r="D11" i="5"/>
  <c r="D13" i="5"/>
  <c r="D19" i="5"/>
  <c r="D24" i="5"/>
  <c r="D14" i="5"/>
  <c r="A10" i="5"/>
  <c r="A24" i="5"/>
  <c r="A14" i="5"/>
  <c r="A23" i="5"/>
  <c r="A21" i="5"/>
  <c r="A15" i="5"/>
  <c r="A20" i="5"/>
  <c r="A13" i="5"/>
  <c r="A19" i="5"/>
  <c r="A12" i="5"/>
  <c r="A17" i="5"/>
  <c r="A11" i="5"/>
  <c r="A16" i="5"/>
  <c r="A18" i="5"/>
  <c r="A22" i="5"/>
  <c r="I10" i="5"/>
  <c r="I17" i="5"/>
  <c r="I18" i="5"/>
  <c r="I16" i="5"/>
  <c r="I21" i="5"/>
  <c r="I12" i="5"/>
  <c r="I13" i="5"/>
  <c r="I19" i="5"/>
  <c r="I20" i="5"/>
  <c r="I22" i="5"/>
  <c r="I23" i="5"/>
  <c r="I11" i="5"/>
  <c r="I15" i="5"/>
  <c r="I14" i="5"/>
  <c r="I24" i="5"/>
</calcChain>
</file>

<file path=xl/sharedStrings.xml><?xml version="1.0" encoding="utf-8"?>
<sst xmlns="http://schemas.openxmlformats.org/spreadsheetml/2006/main" count="161" uniqueCount="82">
  <si>
    <t>Name</t>
  </si>
  <si>
    <t>County FIPS Code</t>
  </si>
  <si>
    <t xml:space="preserve">Book </t>
  </si>
  <si>
    <t>Page</t>
  </si>
  <si>
    <t>FIPS</t>
  </si>
  <si>
    <t>ReferenceNo</t>
  </si>
  <si>
    <t>ParcelID</t>
  </si>
  <si>
    <t>RecordDate</t>
  </si>
  <si>
    <t>LegalDescription</t>
  </si>
  <si>
    <t>ConsiderationAmount</t>
  </si>
  <si>
    <t>Token</t>
  </si>
  <si>
    <t>Enter Name:</t>
  </si>
  <si>
    <t>URL</t>
  </si>
  <si>
    <t>Client ID</t>
  </si>
  <si>
    <t>DocDescription</t>
  </si>
  <si>
    <r>
      <rPr>
        <b/>
        <sz val="14"/>
        <color theme="1"/>
        <rFont val="Calibri"/>
        <family val="2"/>
        <scheme val="minor"/>
      </rPr>
      <t>Step 1:</t>
    </r>
    <r>
      <rPr>
        <sz val="14"/>
        <color theme="1"/>
        <rFont val="Calibri"/>
        <family val="2"/>
        <scheme val="minor"/>
      </rPr>
      <t xml:space="preserve"> Enter Name of the party</t>
    </r>
  </si>
  <si>
    <t>Basic Search Result</t>
  </si>
  <si>
    <t>Record Count</t>
  </si>
  <si>
    <t>Basic Search</t>
  </si>
  <si>
    <t>Putnam County - Official Records</t>
  </si>
  <si>
    <t>Enter Instrument No:</t>
  </si>
  <si>
    <t>Instrument No</t>
  </si>
  <si>
    <t>GetORByReferenceNo</t>
  </si>
  <si>
    <t>Direction</t>
  </si>
  <si>
    <t>DocType</t>
  </si>
  <si>
    <t>Search By Instrument No</t>
  </si>
  <si>
    <t>Web Service Response</t>
  </si>
  <si>
    <t>Response Details</t>
  </si>
  <si>
    <r>
      <rPr>
        <b/>
        <sz val="14"/>
        <color theme="1"/>
        <rFont val="Calibri"/>
        <family val="2"/>
        <scheme val="minor"/>
      </rPr>
      <t>Step 2:</t>
    </r>
    <r>
      <rPr>
        <sz val="14"/>
        <color theme="1"/>
        <rFont val="Calibri"/>
        <family val="2"/>
        <scheme val="minor"/>
      </rPr>
      <t xml:space="preserve"> Enter Instrument No of the record</t>
    </r>
  </si>
  <si>
    <t>Remaining Balance</t>
  </si>
  <si>
    <t>Book</t>
  </si>
  <si>
    <t>Enter Book No:</t>
  </si>
  <si>
    <t>Enter Page No:</t>
  </si>
  <si>
    <t>GetORByBookPage</t>
  </si>
  <si>
    <t>Search By Book and Page</t>
  </si>
  <si>
    <t>Enter Parcel ID:</t>
  </si>
  <si>
    <t>Parcel_ID</t>
  </si>
  <si>
    <t>GetTaxInfo</t>
  </si>
  <si>
    <t>Parcel_Id</t>
  </si>
  <si>
    <t>Owner_Addr</t>
  </si>
  <si>
    <t>Street_Name</t>
  </si>
  <si>
    <t>Street_No</t>
  </si>
  <si>
    <t>Zip_Code</t>
  </si>
  <si>
    <t>Tax_Year</t>
  </si>
  <si>
    <t>Tax_Balance</t>
  </si>
  <si>
    <t>Total_Paid</t>
  </si>
  <si>
    <t>Tax Search Result</t>
  </si>
  <si>
    <t>Tax Search</t>
  </si>
  <si>
    <t>County - Tax Information Search</t>
  </si>
  <si>
    <t>GetORBasicInfoByName</t>
  </si>
  <si>
    <t>GetMortgageByName</t>
  </si>
  <si>
    <t>GetLienByName</t>
  </si>
  <si>
    <t>XML Node</t>
  </si>
  <si>
    <t>//GetMortgageByNameResponse/GetMortgageByNameResult/</t>
  </si>
  <si>
    <t>//GetLienByNameResponse/GetLienByNameResult/</t>
  </si>
  <si>
    <t>Enter Legal Description:</t>
  </si>
  <si>
    <t>GetORBasicInfoByLegalDescription</t>
  </si>
  <si>
    <t>//GetORBasicInfoByLegalDescriptionResponse /GetORBasicInfoByLegalDescriptionResult /</t>
  </si>
  <si>
    <t>Publisher Code</t>
  </si>
  <si>
    <t>Your Subscriber code</t>
  </si>
  <si>
    <t>Your security token</t>
  </si>
  <si>
    <t>Enter party name (Last-name first-name)</t>
  </si>
  <si>
    <t>speight alfred</t>
  </si>
  <si>
    <t>internal revenue</t>
  </si>
  <si>
    <t>https://secure.triedata.com/SmartWeb.svc/ssl</t>
  </si>
  <si>
    <t>Basic search by Legal Description</t>
  </si>
  <si>
    <t>Enter  Legal description of the property</t>
  </si>
  <si>
    <t>Enter Instrument No of the record</t>
  </si>
  <si>
    <t>Search by book and page</t>
  </si>
  <si>
    <t>Enter name on the mortgage record</t>
  </si>
  <si>
    <t>Search mortgage info</t>
  </si>
  <si>
    <t>File Name</t>
  </si>
  <si>
    <t>Putnam FIPS</t>
  </si>
  <si>
    <t>GetImageNameByReferenceNo</t>
  </si>
  <si>
    <t>99999</t>
  </si>
  <si>
    <t>Legal_Description</t>
  </si>
  <si>
    <t>0720910840</t>
  </si>
  <si>
    <t>LT 84 MARSHALL CREEK DRI UT MUB-4</t>
  </si>
  <si>
    <t>Bradley Larry H</t>
  </si>
  <si>
    <t>Enter your token</t>
  </si>
  <si>
    <t>TRIEDATA - Excel Demo</t>
  </si>
  <si>
    <t>Search result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</si>
</sst>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"/>
    <numFmt numFmtId="165" formatCode="m/d/yy;@"/>
  </numFmts>
  <fonts count="18" x14ac:knownFonts="1">
    <font>
      <sz val="11"/>
      <color theme="1"/>
      <name val="Calibri"/>
      <family val="2"/>
      <scheme val="minor"/>
    </font>
    <font>
      <sz val="24"/>
      <color theme="8" tint="-0.249977111117893"/>
      <name val="Calibri"/>
      <family val="2"/>
      <scheme val="minor"/>
    </font>
    <font>
      <sz val="16"/>
      <color theme="8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0" fillId="0" borderId="0" xfId="0" applyBorder="1"/>
    <xf numFmtId="0" fontId="0" fillId="0" borderId="0" xfId="0" applyFill="1" applyBorder="1"/>
    <xf numFmtId="0" fontId="5" fillId="0" borderId="0" xfId="1"/>
    <xf numFmtId="0" fontId="0" fillId="0" borderId="0" xfId="0" applyBorder="1" applyAlignment="1">
      <alignment horizontal="left"/>
    </xf>
    <xf numFmtId="0" fontId="0" fillId="0" borderId="0" xfId="0" applyNumberFormat="1" applyAlignment="1">
      <alignment horizontal="left"/>
    </xf>
    <xf numFmtId="14" fontId="0" fillId="0" borderId="4" xfId="0" applyNumberFormat="1" applyBorder="1"/>
    <xf numFmtId="0" fontId="0" fillId="0" borderId="0" xfId="0" applyAlignment="1">
      <alignment horizontal="left"/>
    </xf>
    <xf numFmtId="0" fontId="5" fillId="0" borderId="0" xfId="1" applyAlignment="1">
      <alignment horizontal="left"/>
    </xf>
    <xf numFmtId="14" fontId="0" fillId="0" borderId="4" xfId="0" applyNumberFormat="1" applyBorder="1" applyAlignment="1">
      <alignment horizontal="left"/>
    </xf>
    <xf numFmtId="165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NumberFormat="1"/>
    <xf numFmtId="49" fontId="0" fillId="0" borderId="0" xfId="0" applyNumberFormat="1" applyAlignment="1">
      <alignment horizontal="left"/>
    </xf>
    <xf numFmtId="0" fontId="5" fillId="0" borderId="0" xfId="1" applyNumberFormat="1" applyAlignment="1">
      <alignment horizontal="left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left"/>
    </xf>
    <xf numFmtId="0" fontId="6" fillId="0" borderId="4" xfId="0" applyFont="1" applyBorder="1"/>
    <xf numFmtId="0" fontId="6" fillId="0" borderId="0" xfId="0" applyFont="1" applyBorder="1" applyAlignment="1">
      <alignment horizontal="left"/>
    </xf>
    <xf numFmtId="1" fontId="0" fillId="0" borderId="0" xfId="0" applyNumberFormat="1" applyAlignment="1">
      <alignment horizontal="center"/>
    </xf>
    <xf numFmtId="14" fontId="0" fillId="0" borderId="0" xfId="0" applyNumberFormat="1" applyBorder="1" applyAlignment="1">
      <alignment horizontal="left"/>
    </xf>
    <xf numFmtId="1" fontId="0" fillId="0" borderId="0" xfId="0" applyNumberFormat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10" fillId="0" borderId="0" xfId="0" applyFont="1" applyBorder="1"/>
    <xf numFmtId="14" fontId="10" fillId="0" borderId="0" xfId="0" applyNumberFormat="1" applyFont="1" applyBorder="1" applyAlignment="1">
      <alignment horizontal="left"/>
    </xf>
    <xf numFmtId="0" fontId="11" fillId="6" borderId="6" xfId="0" applyFont="1" applyFill="1" applyBorder="1"/>
    <xf numFmtId="1" fontId="11" fillId="3" borderId="7" xfId="0" applyNumberFormat="1" applyFont="1" applyFill="1" applyBorder="1"/>
    <xf numFmtId="0" fontId="7" fillId="0" borderId="0" xfId="0" applyFont="1" applyBorder="1"/>
    <xf numFmtId="0" fontId="11" fillId="6" borderId="1" xfId="0" applyFont="1" applyFill="1" applyBorder="1"/>
    <xf numFmtId="49" fontId="11" fillId="3" borderId="3" xfId="0" applyNumberFormat="1" applyFont="1" applyFill="1" applyBorder="1"/>
    <xf numFmtId="0" fontId="11" fillId="6" borderId="4" xfId="0" applyFont="1" applyFill="1" applyBorder="1"/>
    <xf numFmtId="0" fontId="6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" fontId="5" fillId="0" borderId="0" xfId="1" applyNumberFormat="1" applyAlignment="1">
      <alignment horizontal="left"/>
    </xf>
    <xf numFmtId="4" fontId="0" fillId="0" borderId="0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49" fontId="0" fillId="0" borderId="0" xfId="0" applyNumberFormat="1"/>
    <xf numFmtId="1" fontId="0" fillId="0" borderId="0" xfId="0" applyNumberFormat="1" applyBorder="1" applyAlignment="1">
      <alignment horizontal="left"/>
    </xf>
    <xf numFmtId="0" fontId="0" fillId="0" borderId="0" xfId="0" applyNumberFormat="1" applyBorder="1" applyAlignment="1">
      <alignment horizontal="center"/>
    </xf>
    <xf numFmtId="0" fontId="12" fillId="0" borderId="4" xfId="0" applyFont="1" applyBorder="1"/>
    <xf numFmtId="0" fontId="12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/>
    <xf numFmtId="4" fontId="8" fillId="0" borderId="0" xfId="0" applyNumberFormat="1" applyFont="1" applyBorder="1" applyAlignment="1">
      <alignment horizontal="right"/>
    </xf>
    <xf numFmtId="0" fontId="6" fillId="0" borderId="0" xfId="0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  <xf numFmtId="0" fontId="10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4" fontId="0" fillId="0" borderId="0" xfId="0" applyNumberFormat="1" applyBorder="1" applyAlignment="1">
      <alignment horizontal="right"/>
    </xf>
    <xf numFmtId="4" fontId="10" fillId="0" borderId="0" xfId="0" applyNumberFormat="1" applyFont="1" applyBorder="1" applyAlignment="1">
      <alignment horizontal="right"/>
    </xf>
    <xf numFmtId="4" fontId="6" fillId="0" borderId="0" xfId="0" applyNumberFormat="1" applyFont="1" applyBorder="1" applyAlignment="1">
      <alignment horizontal="right"/>
    </xf>
    <xf numFmtId="4" fontId="0" fillId="0" borderId="0" xfId="0" applyNumberFormat="1" applyAlignment="1">
      <alignment horizontal="right"/>
    </xf>
    <xf numFmtId="14" fontId="0" fillId="0" borderId="0" xfId="0" applyNumberFormat="1" applyBorder="1"/>
    <xf numFmtId="165" fontId="0" fillId="0" borderId="0" xfId="0" applyNumberFormat="1" applyBorder="1" applyAlignment="1">
      <alignment horizontal="left"/>
    </xf>
    <xf numFmtId="165" fontId="0" fillId="0" borderId="0" xfId="0" applyNumberFormat="1" applyBorder="1" applyAlignment="1">
      <alignment horizontal="center"/>
    </xf>
    <xf numFmtId="1" fontId="0" fillId="0" borderId="0" xfId="0" applyNumberFormat="1"/>
    <xf numFmtId="0" fontId="14" fillId="8" borderId="5" xfId="0" applyFont="1" applyFill="1" applyBorder="1" applyAlignment="1">
      <alignment horizontal="left"/>
    </xf>
    <xf numFmtId="0" fontId="11" fillId="6" borderId="8" xfId="0" applyFont="1" applyFill="1" applyBorder="1"/>
    <xf numFmtId="49" fontId="11" fillId="3" borderId="8" xfId="0" applyNumberFormat="1" applyFont="1" applyFill="1" applyBorder="1"/>
    <xf numFmtId="49" fontId="11" fillId="3" borderId="8" xfId="0" applyNumberFormat="1" applyFont="1" applyFill="1" applyBorder="1" applyAlignment="1">
      <alignment horizontal="left"/>
    </xf>
    <xf numFmtId="0" fontId="15" fillId="4" borderId="8" xfId="0" applyFont="1" applyFill="1" applyBorder="1"/>
    <xf numFmtId="1" fontId="5" fillId="0" borderId="0" xfId="1" applyNumberFormat="1"/>
    <xf numFmtId="49" fontId="5" fillId="0" borderId="0" xfId="1" applyNumberFormat="1" applyAlignment="1">
      <alignment horizontal="left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/>
    </xf>
    <xf numFmtId="0" fontId="8" fillId="7" borderId="0" xfId="0" applyFont="1" applyFill="1" applyBorder="1" applyAlignment="1">
      <alignment horizontal="center"/>
    </xf>
    <xf numFmtId="164" fontId="8" fillId="7" borderId="0" xfId="0" applyNumberFormat="1" applyFont="1" applyFill="1" applyBorder="1" applyAlignment="1">
      <alignment horizontal="center"/>
    </xf>
    <xf numFmtId="49" fontId="16" fillId="3" borderId="8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17" fillId="9" borderId="0" xfId="0" applyFont="1" applyFill="1" applyBorder="1"/>
    <xf numFmtId="0" fontId="17" fillId="9" borderId="0" xfId="0" applyFont="1" applyFill="1" applyBorder="1" applyAlignment="1">
      <alignment horizontal="center"/>
    </xf>
    <xf numFmtId="0" fontId="17" fillId="9" borderId="0" xfId="0" applyFont="1" applyFill="1" applyBorder="1" applyAlignment="1">
      <alignment horizontal="center"/>
    </xf>
    <xf numFmtId="164" fontId="17" fillId="9" borderId="0" xfId="0" applyNumberFormat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secure.triedata.com/SmartWeb.svc/ssl" TargetMode="External"/><Relationship Id="rId3" Type="http://schemas.openxmlformats.org/officeDocument/2006/relationships/hyperlink" Target="http://menchen:90/SmartWeb.svc/rest/GetORBasicInfo/1000/&amp;B5&amp;%22/%22&amp;$B$3&amp;%22/%22&amp;$B$1" TargetMode="External"/><Relationship Id="rId7" Type="http://schemas.openxmlformats.org/officeDocument/2006/relationships/hyperlink" Target="http://menchen:90/SmartWeb.svc/rest/GetORBasicInfo/1000/&amp;B5&amp;%22/%22&amp;$B$3&amp;%22/%22&amp;$B$1" TargetMode="External"/><Relationship Id="rId2" Type="http://schemas.openxmlformats.org/officeDocument/2006/relationships/hyperlink" Target="http://menchen:90/SmartWeb.svc/rest/GetORBasicInfo/1000/&amp;B5&amp;%22/%22&amp;$B$3&amp;%22/%22&amp;$B$1" TargetMode="External"/><Relationship Id="rId1" Type="http://schemas.openxmlformats.org/officeDocument/2006/relationships/hyperlink" Target="http://menchen:90/SmartWeb.svc/rest/GetORBasicInfo/1000/&amp;B5&amp;%22/%22&amp;$B$3&amp;%22/%22&amp;$B$1" TargetMode="External"/><Relationship Id="rId6" Type="http://schemas.openxmlformats.org/officeDocument/2006/relationships/hyperlink" Target="http://menchen:90/SmartWeb.svc/rest/GetORBasicInfo/1000/&amp;B5&amp;%22/%22&amp;$B$3&amp;%22/%22&amp;$B$1" TargetMode="External"/><Relationship Id="rId5" Type="http://schemas.openxmlformats.org/officeDocument/2006/relationships/hyperlink" Target="http://menchen:90/SmartWeb.svc/rest/GetORBasicInfo/1000/&amp;B5&amp;%22/%22&amp;$B$3&amp;%22/%22&amp;$B$1" TargetMode="External"/><Relationship Id="rId10" Type="http://schemas.openxmlformats.org/officeDocument/2006/relationships/printerSettings" Target="../printerSettings/printerSettings8.bin"/><Relationship Id="rId4" Type="http://schemas.openxmlformats.org/officeDocument/2006/relationships/hyperlink" Target="http://menchen:90/SmartWeb.svc/rest/GetORBasicInfo/1000/&amp;B5&amp;%22/%22&amp;$B$3&amp;%22/%22&amp;$B$1" TargetMode="External"/><Relationship Id="rId9" Type="http://schemas.openxmlformats.org/officeDocument/2006/relationships/hyperlink" Target="http://menchen:90/SmartWeb.svc/rest/GetORBasicInfo/1000/&amp;B5&amp;%22/%22&amp;$B$3&amp;%22/%22&amp;$B$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I61"/>
  <sheetViews>
    <sheetView showGridLines="0" tabSelected="1" workbookViewId="0">
      <selection activeCell="E4" sqref="E4:F4"/>
    </sheetView>
  </sheetViews>
  <sheetFormatPr defaultRowHeight="15" x14ac:dyDescent="0.25"/>
  <cols>
    <col min="1" max="1" width="40.140625" customWidth="1"/>
    <col min="2" max="2" width="32.5703125" customWidth="1"/>
    <col min="3" max="3" width="5.5703125" bestFit="1" customWidth="1"/>
    <col min="4" max="4" width="20.7109375" customWidth="1"/>
    <col min="5" max="5" width="12.7109375" style="52" bestFit="1" customWidth="1"/>
    <col min="6" max="6" width="39.28515625" style="16" bestFit="1" customWidth="1"/>
    <col min="7" max="7" width="21.140625" style="58" customWidth="1"/>
    <col min="8" max="8" width="14" style="7" customWidth="1"/>
    <col min="9" max="9" width="13.5703125" customWidth="1"/>
  </cols>
  <sheetData>
    <row r="1" spans="1:9" ht="31.5" x14ac:dyDescent="0.5">
      <c r="A1" s="70" t="s">
        <v>80</v>
      </c>
      <c r="B1" s="70"/>
      <c r="C1" s="70"/>
      <c r="D1" s="70"/>
      <c r="E1" s="70"/>
      <c r="F1" s="70"/>
      <c r="G1" s="70"/>
      <c r="H1" s="70"/>
      <c r="I1" s="70"/>
    </row>
    <row r="2" spans="1:9" ht="21" x14ac:dyDescent="0.35">
      <c r="A2" s="71" t="s">
        <v>18</v>
      </c>
      <c r="B2" s="71"/>
      <c r="C2" s="71"/>
      <c r="D2" s="71"/>
      <c r="E2" s="71"/>
      <c r="F2" s="71"/>
      <c r="G2" s="71"/>
      <c r="H2" s="71"/>
      <c r="I2" s="71"/>
    </row>
    <row r="3" spans="1:9" ht="18.75" x14ac:dyDescent="0.3">
      <c r="A3" s="74" t="s">
        <v>61</v>
      </c>
      <c r="B3" s="75"/>
      <c r="C3" s="1"/>
      <c r="D3" s="74" t="s">
        <v>81</v>
      </c>
      <c r="E3" s="84"/>
      <c r="F3" s="84"/>
      <c r="G3" s="55"/>
      <c r="H3" s="4"/>
      <c r="I3" s="1"/>
    </row>
    <row r="4" spans="1:9" ht="15.75" x14ac:dyDescent="0.25">
      <c r="A4" s="64" t="s">
        <v>61</v>
      </c>
      <c r="B4" s="65" t="s">
        <v>78</v>
      </c>
      <c r="C4" s="1"/>
      <c r="D4" s="85" t="s">
        <v>17</v>
      </c>
      <c r="E4" s="86" t="e">
        <f>_xlfn.FILTERXML(Data!$B$23,"//GetORBasicInfoByNameResponse/GetORBasicInfoByNameResult/a:websvcresponse/a:RecordCount")</f>
        <v>#VALUE!</v>
      </c>
      <c r="F4" s="86"/>
      <c r="G4" s="56"/>
      <c r="H4" s="53"/>
      <c r="I4" s="29"/>
    </row>
    <row r="5" spans="1:9" ht="15.75" x14ac:dyDescent="0.25">
      <c r="A5" s="64" t="s">
        <v>58</v>
      </c>
      <c r="B5" s="66" t="s">
        <v>74</v>
      </c>
      <c r="C5" s="1"/>
      <c r="D5" s="85" t="s">
        <v>26</v>
      </c>
      <c r="E5" s="86" t="e">
        <f>_xlfn.FILTERXML(Data!$B$23,"//GetORBasicInfoByNameResponse/GetORBasicInfoByNameResult/a:websvcresponse/a:ResponseDetails")</f>
        <v>#VALUE!</v>
      </c>
      <c r="F5" s="86"/>
      <c r="G5" s="50"/>
      <c r="H5" s="54"/>
      <c r="I5" s="28"/>
    </row>
    <row r="6" spans="1:9" ht="15.75" x14ac:dyDescent="0.25">
      <c r="A6" s="67" t="s">
        <v>59</v>
      </c>
      <c r="B6" s="66" t="s">
        <v>59</v>
      </c>
      <c r="C6" s="1"/>
      <c r="D6" s="85"/>
      <c r="E6" s="87"/>
      <c r="F6" s="87"/>
      <c r="G6" s="50"/>
      <c r="H6" s="54"/>
      <c r="I6" s="28"/>
    </row>
    <row r="7" spans="1:9" ht="15.75" x14ac:dyDescent="0.25">
      <c r="A7" s="67" t="s">
        <v>60</v>
      </c>
      <c r="B7" s="83" t="s">
        <v>79</v>
      </c>
      <c r="C7" s="1"/>
      <c r="D7" s="85" t="s">
        <v>29</v>
      </c>
      <c r="E7" s="88" t="e">
        <f>_xlfn.FILTERXML(Data!$B$23,"//GetORBasicInfoByNameResponse/GetORBasicInfoByNameResult/a:websvcresponse/a:RemainingBalance")</f>
        <v>#VALUE!</v>
      </c>
      <c r="F7" s="88"/>
      <c r="G7" s="55"/>
      <c r="H7" s="4"/>
      <c r="I7" s="1"/>
    </row>
    <row r="8" spans="1:9" ht="20.25" customHeight="1" x14ac:dyDescent="0.25">
      <c r="D8" s="1"/>
      <c r="E8" s="45"/>
      <c r="F8" s="12"/>
      <c r="G8" s="55"/>
      <c r="H8" s="4"/>
      <c r="I8" s="1"/>
    </row>
    <row r="9" spans="1:9" ht="18.75" x14ac:dyDescent="0.3">
      <c r="A9" s="72" t="s">
        <v>16</v>
      </c>
      <c r="B9" s="73"/>
      <c r="C9" s="73"/>
      <c r="D9" s="73"/>
      <c r="E9" s="73"/>
      <c r="F9" s="73"/>
      <c r="G9" s="73"/>
      <c r="H9" s="73"/>
      <c r="I9" s="73"/>
    </row>
    <row r="10" spans="1:9" x14ac:dyDescent="0.25">
      <c r="A10" s="18" t="s">
        <v>0</v>
      </c>
      <c r="B10" s="19" t="s">
        <v>14</v>
      </c>
      <c r="C10" s="37" t="s">
        <v>3</v>
      </c>
      <c r="D10" s="37" t="s">
        <v>2</v>
      </c>
      <c r="E10" s="51" t="s">
        <v>5</v>
      </c>
      <c r="F10" s="37" t="s">
        <v>8</v>
      </c>
      <c r="G10" s="57" t="s">
        <v>9</v>
      </c>
      <c r="H10" s="19" t="s">
        <v>7</v>
      </c>
      <c r="I10" s="2"/>
    </row>
    <row r="11" spans="1:9" x14ac:dyDescent="0.25">
      <c r="A11" s="21" t="e">
        <f t="array" ref="A11:A61">_xlfn.FILTERXML(Data!$B$23,"//GetORBasicInfoByNameResponse/GetORBasicInfoByNameResult/a:orbasicinfo/a:ORBasicInfo/a:"&amp;A10)</f>
        <v>#VALUE!</v>
      </c>
      <c r="B11" s="21" t="e">
        <f t="array" ref="B11:B61">_xlfn.FILTERXML(Data!$B$23,"//GetORBasicInfoByNameResponse/GetORBasicInfoByNameResult/a:orbasicinfo/a:ORBasicInfo/a:"&amp;B10)</f>
        <v>#VALUE!</v>
      </c>
      <c r="C11" s="45" t="e">
        <f t="array" ref="C11:C61">_xlfn.FILTERXML(Data!$B$23,"//GetORBasicInfoByNameResponse/GetORBasicInfoByNameResult/a:orbasicinfo/a:ORBasicInfo/a:"&amp;C10)</f>
        <v>#VALUE!</v>
      </c>
      <c r="D11" s="45" t="e">
        <f t="array" ref="D11:D61">_xlfn.FILTERXML(Data!$B$23,"//GetORBasicInfoByNameResponse/GetORBasicInfoByNameResult/a:orbasicinfo/a:ORBasicInfo/a:"&amp;D10)</f>
        <v>#VALUE!</v>
      </c>
      <c r="E11" s="22" t="e">
        <f t="array" ref="E11:E61">_xlfn.FILTERXML(Data!$B$23,"//GetORBasicInfoByNameResponse/GetORBasicInfoByNameResult/a:orbasicinfo/a:ORBasicInfo/a:"&amp;E10)</f>
        <v>#VALUE!</v>
      </c>
      <c r="F11" s="23" t="e">
        <f t="array" ref="F11:F61">_xlfn.FILTERXML(Data!$B$23,"//GetORBasicInfoByNameResponse/GetORBasicInfoByNameResult/a:orbasicinfo/a:ORBasicInfo/a:"&amp;F10)</f>
        <v>#VALUE!</v>
      </c>
      <c r="G11" s="55" t="e">
        <f t="array" ref="G11:G61">_xlfn.FILTERXML(Data!$B$23,"//GetORBasicInfoByNameResponse/GetORBasicInfoByNameResult/a:orbasicinfo/a:ORBasicInfo/a:"&amp;G10)</f>
        <v>#VALUE!</v>
      </c>
      <c r="H11" s="21" t="e">
        <f t="array" ref="H11:H61">_xlfn.FILTERXML(Data!$B$23,"//GetORBasicInfoByNameResponse/GetORBasicInfoByNameResult/a:orbasicinfo/a:ORBasicInfo/a:"&amp;H10)</f>
        <v>#VALUE!</v>
      </c>
      <c r="I11" s="1"/>
    </row>
    <row r="12" spans="1:9" x14ac:dyDescent="0.25">
      <c r="A12" s="21" t="e">
        <v>#VALUE!</v>
      </c>
      <c r="B12" s="21" t="e">
        <v>#VALUE!</v>
      </c>
      <c r="C12" s="45" t="e">
        <v>#VALUE!</v>
      </c>
      <c r="D12" s="45" t="e">
        <v>#VALUE!</v>
      </c>
      <c r="E12" s="22" t="e">
        <v>#VALUE!</v>
      </c>
      <c r="F12" s="23" t="e">
        <v>#VALUE!</v>
      </c>
      <c r="G12" s="55" t="e">
        <v>#VALUE!</v>
      </c>
      <c r="H12" s="21" t="e">
        <v>#VALUE!</v>
      </c>
      <c r="I12" s="1"/>
    </row>
    <row r="13" spans="1:9" x14ac:dyDescent="0.25">
      <c r="A13" s="21" t="e">
        <v>#VALUE!</v>
      </c>
      <c r="B13" s="21" t="e">
        <v>#VALUE!</v>
      </c>
      <c r="C13" s="45" t="e">
        <v>#VALUE!</v>
      </c>
      <c r="D13" s="45" t="e">
        <v>#VALUE!</v>
      </c>
      <c r="E13" s="22" t="e">
        <v>#VALUE!</v>
      </c>
      <c r="F13" s="23" t="e">
        <v>#VALUE!</v>
      </c>
      <c r="G13" s="55" t="e">
        <v>#VALUE!</v>
      </c>
      <c r="H13" s="21" t="e">
        <v>#VALUE!</v>
      </c>
      <c r="I13" s="1"/>
    </row>
    <row r="14" spans="1:9" x14ac:dyDescent="0.25">
      <c r="A14" s="59" t="e">
        <v>#VALUE!</v>
      </c>
      <c r="B14" s="59" t="e">
        <v>#VALUE!</v>
      </c>
      <c r="C14" s="45" t="e">
        <v>#VALUE!</v>
      </c>
      <c r="D14" s="45" t="e">
        <v>#VALUE!</v>
      </c>
      <c r="E14" s="22" t="e">
        <v>#VALUE!</v>
      </c>
      <c r="F14" s="23" t="e">
        <v>#VALUE!</v>
      </c>
      <c r="G14" s="55" t="e">
        <v>#VALUE!</v>
      </c>
      <c r="H14" s="21" t="e">
        <v>#VALUE!</v>
      </c>
      <c r="I14" s="1"/>
    </row>
    <row r="15" spans="1:9" x14ac:dyDescent="0.25">
      <c r="A15" s="60" t="e">
        <v>#VALUE!</v>
      </c>
      <c r="B15" s="60" t="e">
        <v>#VALUE!</v>
      </c>
      <c r="C15" s="45" t="e">
        <v>#VALUE!</v>
      </c>
      <c r="D15" s="45" t="e">
        <v>#VALUE!</v>
      </c>
      <c r="E15" s="22" t="e">
        <v>#VALUE!</v>
      </c>
      <c r="F15" s="61" t="e">
        <v>#VALUE!</v>
      </c>
      <c r="G15" s="55" t="e">
        <v>#VALUE!</v>
      </c>
      <c r="H15" s="60" t="e">
        <v>#VALUE!</v>
      </c>
    </row>
    <row r="16" spans="1:9" x14ac:dyDescent="0.25">
      <c r="A16" s="60" t="e">
        <v>#VALUE!</v>
      </c>
      <c r="B16" s="60" t="e">
        <v>#VALUE!</v>
      </c>
      <c r="C16" s="45" t="e">
        <v>#VALUE!</v>
      </c>
      <c r="D16" s="45" t="e">
        <v>#VALUE!</v>
      </c>
      <c r="E16" s="22" t="e">
        <v>#VALUE!</v>
      </c>
      <c r="F16" s="61" t="e">
        <v>#VALUE!</v>
      </c>
      <c r="G16" s="55" t="e">
        <v>#VALUE!</v>
      </c>
      <c r="H16" s="60" t="e">
        <v>#VALUE!</v>
      </c>
    </row>
    <row r="17" spans="1:8" x14ac:dyDescent="0.25">
      <c r="A17" s="60" t="e">
        <v>#VALUE!</v>
      </c>
      <c r="B17" s="60" t="e">
        <v>#VALUE!</v>
      </c>
      <c r="C17" s="45" t="e">
        <v>#VALUE!</v>
      </c>
      <c r="D17" s="45" t="e">
        <v>#VALUE!</v>
      </c>
      <c r="E17" s="22" t="e">
        <v>#VALUE!</v>
      </c>
      <c r="F17" s="61" t="e">
        <v>#VALUE!</v>
      </c>
      <c r="G17" s="55" t="e">
        <v>#VALUE!</v>
      </c>
      <c r="H17" s="60" t="e">
        <v>#VALUE!</v>
      </c>
    </row>
    <row r="18" spans="1:8" x14ac:dyDescent="0.25">
      <c r="A18" s="60" t="e">
        <v>#VALUE!</v>
      </c>
      <c r="B18" s="60" t="e">
        <v>#VALUE!</v>
      </c>
      <c r="C18" s="45" t="e">
        <v>#VALUE!</v>
      </c>
      <c r="D18" s="45" t="e">
        <v>#VALUE!</v>
      </c>
      <c r="E18" s="22" t="e">
        <v>#VALUE!</v>
      </c>
      <c r="F18" s="61" t="e">
        <v>#VALUE!</v>
      </c>
      <c r="G18" s="55" t="e">
        <v>#VALUE!</v>
      </c>
      <c r="H18" s="60" t="e">
        <v>#VALUE!</v>
      </c>
    </row>
    <row r="19" spans="1:8" x14ac:dyDescent="0.25">
      <c r="A19" s="60" t="e">
        <v>#VALUE!</v>
      </c>
      <c r="B19" s="60" t="e">
        <v>#VALUE!</v>
      </c>
      <c r="C19" s="45" t="e">
        <v>#VALUE!</v>
      </c>
      <c r="D19" s="45" t="e">
        <v>#VALUE!</v>
      </c>
      <c r="E19" s="22" t="e">
        <v>#VALUE!</v>
      </c>
      <c r="F19" s="61" t="e">
        <v>#VALUE!</v>
      </c>
      <c r="G19" s="55" t="e">
        <v>#VALUE!</v>
      </c>
      <c r="H19" s="60" t="e">
        <v>#VALUE!</v>
      </c>
    </row>
    <row r="20" spans="1:8" x14ac:dyDescent="0.25">
      <c r="A20" s="60" t="e">
        <v>#VALUE!</v>
      </c>
      <c r="B20" s="60" t="e">
        <v>#VALUE!</v>
      </c>
      <c r="C20" s="45" t="e">
        <v>#VALUE!</v>
      </c>
      <c r="D20" s="45" t="e">
        <v>#VALUE!</v>
      </c>
      <c r="E20" s="22" t="e">
        <v>#VALUE!</v>
      </c>
      <c r="F20" s="61" t="e">
        <v>#VALUE!</v>
      </c>
      <c r="G20" s="55" t="e">
        <v>#VALUE!</v>
      </c>
      <c r="H20" s="60" t="e">
        <v>#VALUE!</v>
      </c>
    </row>
    <row r="21" spans="1:8" x14ac:dyDescent="0.25">
      <c r="A21" s="60" t="e">
        <v>#VALUE!</v>
      </c>
      <c r="B21" s="60" t="e">
        <v>#VALUE!</v>
      </c>
      <c r="C21" s="45" t="e">
        <v>#VALUE!</v>
      </c>
      <c r="D21" s="45" t="e">
        <v>#VALUE!</v>
      </c>
      <c r="E21" s="22" t="e">
        <v>#VALUE!</v>
      </c>
      <c r="F21" s="61" t="e">
        <v>#VALUE!</v>
      </c>
      <c r="G21" s="55" t="e">
        <v>#VALUE!</v>
      </c>
      <c r="H21" s="60" t="e">
        <v>#VALUE!</v>
      </c>
    </row>
    <row r="22" spans="1:8" x14ac:dyDescent="0.25">
      <c r="A22" s="60" t="e">
        <v>#VALUE!</v>
      </c>
      <c r="B22" s="60" t="e">
        <v>#VALUE!</v>
      </c>
      <c r="C22" s="45" t="e">
        <v>#VALUE!</v>
      </c>
      <c r="D22" s="45" t="e">
        <v>#VALUE!</v>
      </c>
      <c r="E22" s="22" t="e">
        <v>#VALUE!</v>
      </c>
      <c r="F22" s="61" t="e">
        <v>#VALUE!</v>
      </c>
      <c r="G22" s="55" t="e">
        <v>#VALUE!</v>
      </c>
      <c r="H22" s="60" t="e">
        <v>#VALUE!</v>
      </c>
    </row>
    <row r="23" spans="1:8" x14ac:dyDescent="0.25">
      <c r="A23" s="60" t="e">
        <v>#VALUE!</v>
      </c>
      <c r="B23" s="60" t="e">
        <v>#VALUE!</v>
      </c>
      <c r="C23" s="45" t="e">
        <v>#VALUE!</v>
      </c>
      <c r="D23" s="45" t="e">
        <v>#VALUE!</v>
      </c>
      <c r="E23" s="22" t="e">
        <v>#VALUE!</v>
      </c>
      <c r="F23" s="61" t="e">
        <v>#VALUE!</v>
      </c>
      <c r="G23" s="55" t="e">
        <v>#VALUE!</v>
      </c>
      <c r="H23" s="60" t="e">
        <v>#VALUE!</v>
      </c>
    </row>
    <row r="24" spans="1:8" x14ac:dyDescent="0.25">
      <c r="A24" s="60" t="e">
        <v>#VALUE!</v>
      </c>
      <c r="B24" s="60" t="e">
        <v>#VALUE!</v>
      </c>
      <c r="C24" s="45" t="e">
        <v>#VALUE!</v>
      </c>
      <c r="D24" s="45" t="e">
        <v>#VALUE!</v>
      </c>
      <c r="E24" s="22" t="e">
        <v>#VALUE!</v>
      </c>
      <c r="F24" s="61" t="e">
        <v>#VALUE!</v>
      </c>
      <c r="G24" s="55" t="e">
        <v>#VALUE!</v>
      </c>
      <c r="H24" s="60" t="e">
        <v>#VALUE!</v>
      </c>
    </row>
    <row r="25" spans="1:8" x14ac:dyDescent="0.25">
      <c r="A25" s="60" t="e">
        <v>#VALUE!</v>
      </c>
      <c r="B25" s="60" t="e">
        <v>#VALUE!</v>
      </c>
      <c r="C25" s="45" t="e">
        <v>#VALUE!</v>
      </c>
      <c r="D25" s="45" t="e">
        <v>#VALUE!</v>
      </c>
      <c r="E25" s="22" t="e">
        <v>#VALUE!</v>
      </c>
      <c r="F25" s="61" t="e">
        <v>#VALUE!</v>
      </c>
      <c r="G25" s="55" t="e">
        <v>#VALUE!</v>
      </c>
      <c r="H25" s="60" t="e">
        <v>#VALUE!</v>
      </c>
    </row>
    <row r="26" spans="1:8" x14ac:dyDescent="0.25">
      <c r="A26" s="60" t="e">
        <v>#VALUE!</v>
      </c>
      <c r="B26" s="60" t="e">
        <v>#VALUE!</v>
      </c>
      <c r="C26" s="45" t="e">
        <v>#VALUE!</v>
      </c>
      <c r="D26" s="45" t="e">
        <v>#VALUE!</v>
      </c>
      <c r="E26" s="22" t="e">
        <v>#VALUE!</v>
      </c>
      <c r="F26" s="61" t="e">
        <v>#VALUE!</v>
      </c>
      <c r="G26" s="55" t="e">
        <v>#VALUE!</v>
      </c>
      <c r="H26" s="60" t="e">
        <v>#VALUE!</v>
      </c>
    </row>
    <row r="27" spans="1:8" x14ac:dyDescent="0.25">
      <c r="A27" s="60" t="e">
        <v>#VALUE!</v>
      </c>
      <c r="B27" s="60" t="e">
        <v>#VALUE!</v>
      </c>
      <c r="C27" s="45" t="e">
        <v>#VALUE!</v>
      </c>
      <c r="D27" s="45" t="e">
        <v>#VALUE!</v>
      </c>
      <c r="E27" s="22" t="e">
        <v>#VALUE!</v>
      </c>
      <c r="F27" s="61" t="e">
        <v>#VALUE!</v>
      </c>
      <c r="G27" s="55" t="e">
        <v>#VALUE!</v>
      </c>
      <c r="H27" s="60" t="e">
        <v>#VALUE!</v>
      </c>
    </row>
    <row r="28" spans="1:8" x14ac:dyDescent="0.25">
      <c r="A28" s="1" t="e">
        <v>#VALUE!</v>
      </c>
      <c r="B28" s="1" t="e">
        <v>#VALUE!</v>
      </c>
      <c r="C28" s="45" t="e">
        <v>#VALUE!</v>
      </c>
      <c r="D28" s="45" t="e">
        <v>#VALUE!</v>
      </c>
      <c r="E28" s="22" t="e">
        <v>#VALUE!</v>
      </c>
      <c r="F28" s="12" t="e">
        <v>#VALUE!</v>
      </c>
      <c r="G28" s="55" t="e">
        <v>#VALUE!</v>
      </c>
      <c r="H28" s="4" t="e">
        <v>#VALUE!</v>
      </c>
    </row>
    <row r="29" spans="1:8" x14ac:dyDescent="0.25">
      <c r="A29" s="1" t="e">
        <v>#VALUE!</v>
      </c>
      <c r="B29" s="1" t="e">
        <v>#VALUE!</v>
      </c>
      <c r="C29" s="45" t="e">
        <v>#VALUE!</v>
      </c>
      <c r="D29" s="45" t="e">
        <v>#VALUE!</v>
      </c>
      <c r="E29" s="22" t="e">
        <v>#VALUE!</v>
      </c>
      <c r="F29" s="12" t="e">
        <v>#VALUE!</v>
      </c>
      <c r="G29" s="55" t="e">
        <v>#VALUE!</v>
      </c>
      <c r="H29" s="4" t="e">
        <v>#VALUE!</v>
      </c>
    </row>
    <row r="30" spans="1:8" x14ac:dyDescent="0.25">
      <c r="A30" s="1" t="e">
        <v>#VALUE!</v>
      </c>
      <c r="B30" s="1" t="e">
        <v>#VALUE!</v>
      </c>
      <c r="C30" s="45" t="e">
        <v>#VALUE!</v>
      </c>
      <c r="D30" s="45" t="e">
        <v>#VALUE!</v>
      </c>
      <c r="E30" s="22" t="e">
        <v>#VALUE!</v>
      </c>
      <c r="F30" s="12" t="e">
        <v>#VALUE!</v>
      </c>
      <c r="G30" s="55" t="e">
        <v>#VALUE!</v>
      </c>
      <c r="H30" s="4" t="e">
        <v>#VALUE!</v>
      </c>
    </row>
    <row r="31" spans="1:8" x14ac:dyDescent="0.25">
      <c r="A31" s="1" t="e">
        <v>#VALUE!</v>
      </c>
      <c r="B31" s="1" t="e">
        <v>#VALUE!</v>
      </c>
      <c r="C31" s="45" t="e">
        <v>#VALUE!</v>
      </c>
      <c r="D31" s="45" t="e">
        <v>#VALUE!</v>
      </c>
      <c r="E31" s="22" t="e">
        <v>#VALUE!</v>
      </c>
      <c r="F31" s="12" t="e">
        <v>#VALUE!</v>
      </c>
      <c r="G31" s="55" t="e">
        <v>#VALUE!</v>
      </c>
      <c r="H31" s="4" t="e">
        <v>#VALUE!</v>
      </c>
    </row>
    <row r="32" spans="1:8" x14ac:dyDescent="0.25">
      <c r="A32" s="1" t="e">
        <v>#VALUE!</v>
      </c>
      <c r="B32" s="1" t="e">
        <v>#VALUE!</v>
      </c>
      <c r="C32" s="45" t="e">
        <v>#VALUE!</v>
      </c>
      <c r="D32" s="45" t="e">
        <v>#VALUE!</v>
      </c>
      <c r="E32" s="22" t="e">
        <v>#VALUE!</v>
      </c>
      <c r="F32" s="12" t="e">
        <v>#VALUE!</v>
      </c>
      <c r="G32" s="55" t="e">
        <v>#VALUE!</v>
      </c>
      <c r="H32" s="4" t="e">
        <v>#VALUE!</v>
      </c>
    </row>
    <row r="33" spans="1:8" x14ac:dyDescent="0.25">
      <c r="A33" s="1" t="e">
        <v>#VALUE!</v>
      </c>
      <c r="B33" s="1" t="e">
        <v>#VALUE!</v>
      </c>
      <c r="C33" s="45" t="e">
        <v>#VALUE!</v>
      </c>
      <c r="D33" s="45" t="e">
        <v>#VALUE!</v>
      </c>
      <c r="E33" s="22" t="e">
        <v>#VALUE!</v>
      </c>
      <c r="F33" s="12" t="e">
        <v>#VALUE!</v>
      </c>
      <c r="G33" s="55" t="e">
        <v>#VALUE!</v>
      </c>
      <c r="H33" s="4" t="e">
        <v>#VALUE!</v>
      </c>
    </row>
    <row r="34" spans="1:8" x14ac:dyDescent="0.25">
      <c r="A34" s="1" t="e">
        <v>#VALUE!</v>
      </c>
      <c r="B34" s="1" t="e">
        <v>#VALUE!</v>
      </c>
      <c r="C34" s="45" t="e">
        <v>#VALUE!</v>
      </c>
      <c r="D34" s="45" t="e">
        <v>#VALUE!</v>
      </c>
      <c r="E34" s="22" t="e">
        <v>#VALUE!</v>
      </c>
      <c r="F34" s="12" t="e">
        <v>#VALUE!</v>
      </c>
      <c r="G34" s="55" t="e">
        <v>#VALUE!</v>
      </c>
      <c r="H34" s="4" t="e">
        <v>#VALUE!</v>
      </c>
    </row>
    <row r="35" spans="1:8" x14ac:dyDescent="0.25">
      <c r="A35" s="1" t="e">
        <v>#VALUE!</v>
      </c>
      <c r="B35" s="1" t="e">
        <v>#VALUE!</v>
      </c>
      <c r="C35" s="45" t="e">
        <v>#VALUE!</v>
      </c>
      <c r="D35" s="45" t="e">
        <v>#VALUE!</v>
      </c>
      <c r="E35" s="22" t="e">
        <v>#VALUE!</v>
      </c>
      <c r="F35" s="12" t="e">
        <v>#VALUE!</v>
      </c>
      <c r="G35" s="55" t="e">
        <v>#VALUE!</v>
      </c>
      <c r="H35" s="4" t="e">
        <v>#VALUE!</v>
      </c>
    </row>
    <row r="36" spans="1:8" x14ac:dyDescent="0.25">
      <c r="A36" s="1" t="e">
        <v>#VALUE!</v>
      </c>
      <c r="B36" s="1" t="e">
        <v>#VALUE!</v>
      </c>
      <c r="C36" s="45" t="e">
        <v>#VALUE!</v>
      </c>
      <c r="D36" s="45" t="e">
        <v>#VALUE!</v>
      </c>
      <c r="E36" s="22" t="e">
        <v>#VALUE!</v>
      </c>
      <c r="F36" s="12" t="e">
        <v>#VALUE!</v>
      </c>
      <c r="G36" s="55" t="e">
        <v>#VALUE!</v>
      </c>
      <c r="H36" s="4" t="e">
        <v>#VALUE!</v>
      </c>
    </row>
    <row r="37" spans="1:8" x14ac:dyDescent="0.25">
      <c r="A37" s="1" t="e">
        <v>#VALUE!</v>
      </c>
      <c r="B37" s="1" t="e">
        <v>#VALUE!</v>
      </c>
      <c r="C37" s="45" t="e">
        <v>#VALUE!</v>
      </c>
      <c r="D37" s="45" t="e">
        <v>#VALUE!</v>
      </c>
      <c r="E37" s="22" t="e">
        <v>#VALUE!</v>
      </c>
      <c r="F37" s="12" t="e">
        <v>#VALUE!</v>
      </c>
      <c r="G37" s="55" t="e">
        <v>#VALUE!</v>
      </c>
      <c r="H37" s="4" t="e">
        <v>#VALUE!</v>
      </c>
    </row>
    <row r="38" spans="1:8" x14ac:dyDescent="0.25">
      <c r="A38" s="1" t="e">
        <v>#VALUE!</v>
      </c>
      <c r="B38" s="1" t="e">
        <v>#VALUE!</v>
      </c>
      <c r="C38" s="45" t="e">
        <v>#VALUE!</v>
      </c>
      <c r="D38" s="45" t="e">
        <v>#VALUE!</v>
      </c>
      <c r="E38" s="22" t="e">
        <v>#VALUE!</v>
      </c>
      <c r="F38" s="12" t="e">
        <v>#VALUE!</v>
      </c>
      <c r="G38" s="55" t="e">
        <v>#VALUE!</v>
      </c>
      <c r="H38" s="4" t="e">
        <v>#VALUE!</v>
      </c>
    </row>
    <row r="39" spans="1:8" x14ac:dyDescent="0.25">
      <c r="A39" s="1" t="e">
        <v>#VALUE!</v>
      </c>
      <c r="B39" s="1" t="e">
        <v>#VALUE!</v>
      </c>
      <c r="C39" s="45" t="e">
        <v>#VALUE!</v>
      </c>
      <c r="D39" s="45" t="e">
        <v>#VALUE!</v>
      </c>
      <c r="E39" s="22" t="e">
        <v>#VALUE!</v>
      </c>
      <c r="F39" s="12" t="e">
        <v>#VALUE!</v>
      </c>
      <c r="G39" s="55" t="e">
        <v>#VALUE!</v>
      </c>
      <c r="H39" s="4" t="e">
        <v>#VALUE!</v>
      </c>
    </row>
    <row r="40" spans="1:8" x14ac:dyDescent="0.25">
      <c r="A40" s="1" t="e">
        <v>#VALUE!</v>
      </c>
      <c r="B40" s="1" t="e">
        <v>#VALUE!</v>
      </c>
      <c r="C40" s="45" t="e">
        <v>#VALUE!</v>
      </c>
      <c r="D40" s="45" t="e">
        <v>#VALUE!</v>
      </c>
      <c r="E40" s="22" t="e">
        <v>#VALUE!</v>
      </c>
      <c r="F40" s="12" t="e">
        <v>#VALUE!</v>
      </c>
      <c r="G40" s="55" t="e">
        <v>#VALUE!</v>
      </c>
      <c r="H40" s="4" t="e">
        <v>#VALUE!</v>
      </c>
    </row>
    <row r="41" spans="1:8" x14ac:dyDescent="0.25">
      <c r="A41" s="1" t="e">
        <v>#VALUE!</v>
      </c>
      <c r="B41" s="1" t="e">
        <v>#VALUE!</v>
      </c>
      <c r="C41" s="45" t="e">
        <v>#VALUE!</v>
      </c>
      <c r="D41" s="45" t="e">
        <v>#VALUE!</v>
      </c>
      <c r="E41" s="22" t="e">
        <v>#VALUE!</v>
      </c>
      <c r="F41" s="12" t="e">
        <v>#VALUE!</v>
      </c>
      <c r="G41" s="55" t="e">
        <v>#VALUE!</v>
      </c>
      <c r="H41" s="4" t="e">
        <v>#VALUE!</v>
      </c>
    </row>
    <row r="42" spans="1:8" x14ac:dyDescent="0.25">
      <c r="A42" s="1" t="e">
        <v>#VALUE!</v>
      </c>
      <c r="B42" s="1" t="e">
        <v>#VALUE!</v>
      </c>
      <c r="C42" s="45" t="e">
        <v>#VALUE!</v>
      </c>
      <c r="D42" s="45" t="e">
        <v>#VALUE!</v>
      </c>
      <c r="E42" s="22" t="e">
        <v>#VALUE!</v>
      </c>
      <c r="F42" s="12" t="e">
        <v>#VALUE!</v>
      </c>
      <c r="G42" s="55" t="e">
        <v>#VALUE!</v>
      </c>
      <c r="H42" s="4" t="e">
        <v>#VALUE!</v>
      </c>
    </row>
    <row r="43" spans="1:8" x14ac:dyDescent="0.25">
      <c r="A43" s="1" t="e">
        <v>#VALUE!</v>
      </c>
      <c r="B43" s="1" t="e">
        <v>#VALUE!</v>
      </c>
      <c r="C43" s="45" t="e">
        <v>#VALUE!</v>
      </c>
      <c r="D43" s="45" t="e">
        <v>#VALUE!</v>
      </c>
      <c r="E43" s="22" t="e">
        <v>#VALUE!</v>
      </c>
      <c r="F43" s="12" t="e">
        <v>#VALUE!</v>
      </c>
      <c r="G43" s="55" t="e">
        <v>#VALUE!</v>
      </c>
      <c r="H43" s="4" t="e">
        <v>#VALUE!</v>
      </c>
    </row>
    <row r="44" spans="1:8" x14ac:dyDescent="0.25">
      <c r="A44" s="1" t="e">
        <v>#VALUE!</v>
      </c>
      <c r="B44" s="1" t="e">
        <v>#VALUE!</v>
      </c>
      <c r="C44" s="45" t="e">
        <v>#VALUE!</v>
      </c>
      <c r="D44" s="45" t="e">
        <v>#VALUE!</v>
      </c>
      <c r="E44" s="22" t="e">
        <v>#VALUE!</v>
      </c>
      <c r="F44" s="12" t="e">
        <v>#VALUE!</v>
      </c>
      <c r="G44" s="55" t="e">
        <v>#VALUE!</v>
      </c>
      <c r="H44" s="4" t="e">
        <v>#VALUE!</v>
      </c>
    </row>
    <row r="45" spans="1:8" x14ac:dyDescent="0.25">
      <c r="A45" s="1" t="e">
        <v>#VALUE!</v>
      </c>
      <c r="B45" s="1" t="e">
        <v>#VALUE!</v>
      </c>
      <c r="C45" s="45" t="e">
        <v>#VALUE!</v>
      </c>
      <c r="D45" s="45" t="e">
        <v>#VALUE!</v>
      </c>
      <c r="E45" s="22" t="e">
        <v>#VALUE!</v>
      </c>
      <c r="F45" s="12" t="e">
        <v>#VALUE!</v>
      </c>
      <c r="G45" s="55" t="e">
        <v>#VALUE!</v>
      </c>
      <c r="H45" s="4" t="e">
        <v>#VALUE!</v>
      </c>
    </row>
    <row r="46" spans="1:8" x14ac:dyDescent="0.25">
      <c r="A46" s="1" t="e">
        <v>#VALUE!</v>
      </c>
      <c r="B46" s="1" t="e">
        <v>#VALUE!</v>
      </c>
      <c r="C46" s="45" t="e">
        <v>#VALUE!</v>
      </c>
      <c r="D46" s="45" t="e">
        <v>#VALUE!</v>
      </c>
      <c r="E46" s="22" t="e">
        <v>#VALUE!</v>
      </c>
      <c r="F46" s="12" t="e">
        <v>#VALUE!</v>
      </c>
      <c r="G46" s="55" t="e">
        <v>#VALUE!</v>
      </c>
      <c r="H46" s="4" t="e">
        <v>#VALUE!</v>
      </c>
    </row>
    <row r="47" spans="1:8" x14ac:dyDescent="0.25">
      <c r="A47" s="1" t="e">
        <v>#VALUE!</v>
      </c>
      <c r="B47" s="1" t="e">
        <v>#VALUE!</v>
      </c>
      <c r="C47" s="45" t="e">
        <v>#VALUE!</v>
      </c>
      <c r="D47" s="45" t="e">
        <v>#VALUE!</v>
      </c>
      <c r="E47" s="22" t="e">
        <v>#VALUE!</v>
      </c>
      <c r="F47" s="12" t="e">
        <v>#VALUE!</v>
      </c>
      <c r="G47" s="55" t="e">
        <v>#VALUE!</v>
      </c>
      <c r="H47" s="4" t="e">
        <v>#VALUE!</v>
      </c>
    </row>
    <row r="48" spans="1:8" x14ac:dyDescent="0.25">
      <c r="A48" s="1" t="e">
        <v>#VALUE!</v>
      </c>
      <c r="B48" s="1" t="e">
        <v>#VALUE!</v>
      </c>
      <c r="C48" s="45" t="e">
        <v>#VALUE!</v>
      </c>
      <c r="D48" s="45" t="e">
        <v>#VALUE!</v>
      </c>
      <c r="E48" s="22" t="e">
        <v>#VALUE!</v>
      </c>
      <c r="F48" s="12" t="e">
        <v>#VALUE!</v>
      </c>
      <c r="G48" s="55" t="e">
        <v>#VALUE!</v>
      </c>
      <c r="H48" s="4" t="e">
        <v>#VALUE!</v>
      </c>
    </row>
    <row r="49" spans="1:8" x14ac:dyDescent="0.25">
      <c r="A49" s="1" t="e">
        <v>#VALUE!</v>
      </c>
      <c r="B49" s="1" t="e">
        <v>#VALUE!</v>
      </c>
      <c r="C49" s="45" t="e">
        <v>#VALUE!</v>
      </c>
      <c r="D49" s="45" t="e">
        <v>#VALUE!</v>
      </c>
      <c r="E49" s="22" t="e">
        <v>#VALUE!</v>
      </c>
      <c r="F49" s="12" t="e">
        <v>#VALUE!</v>
      </c>
      <c r="G49" s="55" t="e">
        <v>#VALUE!</v>
      </c>
      <c r="H49" s="4" t="e">
        <v>#VALUE!</v>
      </c>
    </row>
    <row r="50" spans="1:8" x14ac:dyDescent="0.25">
      <c r="A50" s="1" t="e">
        <v>#VALUE!</v>
      </c>
      <c r="B50" s="1" t="e">
        <v>#VALUE!</v>
      </c>
      <c r="C50" s="45" t="e">
        <v>#VALUE!</v>
      </c>
      <c r="D50" s="45" t="e">
        <v>#VALUE!</v>
      </c>
      <c r="E50" s="22" t="e">
        <v>#VALUE!</v>
      </c>
      <c r="F50" s="12" t="e">
        <v>#VALUE!</v>
      </c>
      <c r="G50" s="55" t="e">
        <v>#VALUE!</v>
      </c>
      <c r="H50" s="4" t="e">
        <v>#VALUE!</v>
      </c>
    </row>
    <row r="51" spans="1:8" x14ac:dyDescent="0.25">
      <c r="A51" s="1" t="e">
        <v>#VALUE!</v>
      </c>
      <c r="B51" s="1" t="e">
        <v>#VALUE!</v>
      </c>
      <c r="C51" s="45" t="e">
        <v>#VALUE!</v>
      </c>
      <c r="D51" s="45" t="e">
        <v>#VALUE!</v>
      </c>
      <c r="E51" s="22" t="e">
        <v>#VALUE!</v>
      </c>
      <c r="F51" s="12" t="e">
        <v>#VALUE!</v>
      </c>
      <c r="G51" s="55" t="e">
        <v>#VALUE!</v>
      </c>
      <c r="H51" s="4" t="e">
        <v>#VALUE!</v>
      </c>
    </row>
    <row r="52" spans="1:8" x14ac:dyDescent="0.25">
      <c r="A52" s="1" t="e">
        <v>#VALUE!</v>
      </c>
      <c r="B52" s="1" t="e">
        <v>#VALUE!</v>
      </c>
      <c r="C52" s="45" t="e">
        <v>#VALUE!</v>
      </c>
      <c r="D52" s="45" t="e">
        <v>#VALUE!</v>
      </c>
      <c r="E52" s="22" t="e">
        <v>#VALUE!</v>
      </c>
      <c r="F52" s="12" t="e">
        <v>#VALUE!</v>
      </c>
      <c r="G52" s="55" t="e">
        <v>#VALUE!</v>
      </c>
      <c r="H52" s="4" t="e">
        <v>#VALUE!</v>
      </c>
    </row>
    <row r="53" spans="1:8" x14ac:dyDescent="0.25">
      <c r="A53" s="1" t="e">
        <v>#VALUE!</v>
      </c>
      <c r="B53" s="1" t="e">
        <v>#VALUE!</v>
      </c>
      <c r="C53" s="45" t="e">
        <v>#VALUE!</v>
      </c>
      <c r="D53" s="45" t="e">
        <v>#VALUE!</v>
      </c>
      <c r="E53" s="22" t="e">
        <v>#VALUE!</v>
      </c>
      <c r="F53" s="12" t="e">
        <v>#VALUE!</v>
      </c>
      <c r="G53" s="55" t="e">
        <v>#VALUE!</v>
      </c>
      <c r="H53" s="4" t="e">
        <v>#VALUE!</v>
      </c>
    </row>
    <row r="54" spans="1:8" x14ac:dyDescent="0.25">
      <c r="A54" s="1" t="e">
        <v>#VALUE!</v>
      </c>
      <c r="B54" s="1" t="e">
        <v>#VALUE!</v>
      </c>
      <c r="C54" s="45" t="e">
        <v>#VALUE!</v>
      </c>
      <c r="D54" s="45" t="e">
        <v>#VALUE!</v>
      </c>
      <c r="E54" s="22" t="e">
        <v>#VALUE!</v>
      </c>
      <c r="F54" s="12" t="e">
        <v>#VALUE!</v>
      </c>
      <c r="G54" s="55" t="e">
        <v>#VALUE!</v>
      </c>
      <c r="H54" s="4" t="e">
        <v>#VALUE!</v>
      </c>
    </row>
    <row r="55" spans="1:8" x14ac:dyDescent="0.25">
      <c r="A55" s="1" t="e">
        <v>#VALUE!</v>
      </c>
      <c r="B55" s="1" t="e">
        <v>#VALUE!</v>
      </c>
      <c r="C55" s="45" t="e">
        <v>#VALUE!</v>
      </c>
      <c r="D55" s="45" t="e">
        <v>#VALUE!</v>
      </c>
      <c r="E55" s="22" t="e">
        <v>#VALUE!</v>
      </c>
      <c r="F55" s="12" t="e">
        <v>#VALUE!</v>
      </c>
      <c r="G55" s="55" t="e">
        <v>#VALUE!</v>
      </c>
      <c r="H55" s="4" t="e">
        <v>#VALUE!</v>
      </c>
    </row>
    <row r="56" spans="1:8" x14ac:dyDescent="0.25">
      <c r="A56" s="1" t="e">
        <v>#VALUE!</v>
      </c>
      <c r="B56" s="1" t="e">
        <v>#VALUE!</v>
      </c>
      <c r="C56" s="45" t="e">
        <v>#VALUE!</v>
      </c>
      <c r="D56" s="45" t="e">
        <v>#VALUE!</v>
      </c>
      <c r="E56" s="22" t="e">
        <v>#VALUE!</v>
      </c>
      <c r="F56" s="12" t="e">
        <v>#VALUE!</v>
      </c>
      <c r="G56" s="55" t="e">
        <v>#VALUE!</v>
      </c>
      <c r="H56" s="4" t="e">
        <v>#VALUE!</v>
      </c>
    </row>
    <row r="57" spans="1:8" x14ac:dyDescent="0.25">
      <c r="A57" s="1" t="e">
        <v>#VALUE!</v>
      </c>
      <c r="B57" s="1" t="e">
        <v>#VALUE!</v>
      </c>
      <c r="C57" s="45" t="e">
        <v>#VALUE!</v>
      </c>
      <c r="D57" s="45" t="e">
        <v>#VALUE!</v>
      </c>
      <c r="E57" s="22" t="e">
        <v>#VALUE!</v>
      </c>
      <c r="F57" s="12" t="e">
        <v>#VALUE!</v>
      </c>
      <c r="G57" s="55" t="e">
        <v>#VALUE!</v>
      </c>
      <c r="H57" s="4" t="e">
        <v>#VALUE!</v>
      </c>
    </row>
    <row r="58" spans="1:8" x14ac:dyDescent="0.25">
      <c r="A58" s="1" t="e">
        <v>#VALUE!</v>
      </c>
      <c r="B58" s="1" t="e">
        <v>#VALUE!</v>
      </c>
      <c r="C58" s="45" t="e">
        <v>#VALUE!</v>
      </c>
      <c r="D58" s="45" t="e">
        <v>#VALUE!</v>
      </c>
      <c r="E58" s="22" t="e">
        <v>#VALUE!</v>
      </c>
      <c r="F58" s="12" t="e">
        <v>#VALUE!</v>
      </c>
      <c r="G58" s="55" t="e">
        <v>#VALUE!</v>
      </c>
      <c r="H58" s="4" t="e">
        <v>#VALUE!</v>
      </c>
    </row>
    <row r="59" spans="1:8" x14ac:dyDescent="0.25">
      <c r="A59" s="1" t="e">
        <v>#VALUE!</v>
      </c>
      <c r="B59" s="1" t="e">
        <v>#VALUE!</v>
      </c>
      <c r="C59" s="45" t="e">
        <v>#VALUE!</v>
      </c>
      <c r="D59" s="45" t="e">
        <v>#VALUE!</v>
      </c>
      <c r="E59" s="22" t="e">
        <v>#VALUE!</v>
      </c>
      <c r="F59" s="12" t="e">
        <v>#VALUE!</v>
      </c>
      <c r="G59" s="55" t="e">
        <v>#VALUE!</v>
      </c>
      <c r="H59" s="4" t="e">
        <v>#VALUE!</v>
      </c>
    </row>
    <row r="60" spans="1:8" x14ac:dyDescent="0.25">
      <c r="A60" s="1" t="e">
        <v>#VALUE!</v>
      </c>
      <c r="B60" s="1" t="e">
        <v>#VALUE!</v>
      </c>
      <c r="C60" s="45" t="e">
        <v>#VALUE!</v>
      </c>
      <c r="D60" s="45" t="e">
        <v>#VALUE!</v>
      </c>
      <c r="E60" s="22" t="e">
        <v>#VALUE!</v>
      </c>
      <c r="F60" s="12" t="e">
        <v>#VALUE!</v>
      </c>
      <c r="G60" s="55" t="e">
        <v>#VALUE!</v>
      </c>
      <c r="H60" s="4" t="e">
        <v>#VALUE!</v>
      </c>
    </row>
    <row r="61" spans="1:8" x14ac:dyDescent="0.25">
      <c r="A61" s="1" t="e">
        <v>#VALUE!</v>
      </c>
      <c r="B61" s="1" t="e">
        <v>#VALUE!</v>
      </c>
      <c r="C61" s="45" t="e">
        <v>#VALUE!</v>
      </c>
      <c r="D61" s="45" t="e">
        <v>#VALUE!</v>
      </c>
      <c r="E61" s="22" t="e">
        <v>#VALUE!</v>
      </c>
      <c r="F61" s="12" t="e">
        <v>#VALUE!</v>
      </c>
      <c r="G61" s="55" t="e">
        <v>#VALUE!</v>
      </c>
      <c r="H61" s="4" t="e">
        <v>#VALUE!</v>
      </c>
    </row>
  </sheetData>
  <mergeCells count="8">
    <mergeCell ref="A1:I1"/>
    <mergeCell ref="A2:I2"/>
    <mergeCell ref="A9:I9"/>
    <mergeCell ref="A3:B3"/>
    <mergeCell ref="E5:F5"/>
    <mergeCell ref="E4:F4"/>
    <mergeCell ref="E7:F7"/>
    <mergeCell ref="D3:F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I60"/>
  <sheetViews>
    <sheetView showGridLines="0" workbookViewId="0">
      <selection activeCell="B5" sqref="B5"/>
    </sheetView>
  </sheetViews>
  <sheetFormatPr defaultRowHeight="15" x14ac:dyDescent="0.25"/>
  <cols>
    <col min="1" max="1" width="50.5703125" bestFit="1" customWidth="1"/>
    <col min="2" max="2" width="46.140625" customWidth="1"/>
    <col min="3" max="3" width="17.7109375" customWidth="1"/>
    <col min="4" max="4" width="21.42578125" customWidth="1"/>
    <col min="5" max="5" width="18.5703125" style="52" customWidth="1"/>
    <col min="6" max="6" width="39.42578125" style="16" customWidth="1"/>
    <col min="7" max="7" width="21.140625" style="58" customWidth="1"/>
    <col min="8" max="8" width="14" style="7" customWidth="1"/>
    <col min="9" max="9" width="13.5703125" customWidth="1"/>
  </cols>
  <sheetData>
    <row r="1" spans="1:9" ht="31.5" x14ac:dyDescent="0.5">
      <c r="A1" s="70" t="s">
        <v>19</v>
      </c>
      <c r="B1" s="70"/>
      <c r="C1" s="70"/>
      <c r="D1" s="70"/>
      <c r="E1" s="70"/>
      <c r="F1" s="70"/>
      <c r="G1" s="70"/>
      <c r="H1" s="70"/>
      <c r="I1" s="70"/>
    </row>
    <row r="2" spans="1:9" ht="21" x14ac:dyDescent="0.35">
      <c r="A2" s="71" t="s">
        <v>65</v>
      </c>
      <c r="B2" s="71"/>
      <c r="C2" s="71"/>
      <c r="D2" s="71"/>
      <c r="E2" s="71"/>
      <c r="F2" s="71"/>
      <c r="G2" s="71"/>
      <c r="H2" s="71"/>
      <c r="I2" s="71"/>
    </row>
    <row r="3" spans="1:9" ht="18.75" x14ac:dyDescent="0.3">
      <c r="A3" s="74" t="s">
        <v>66</v>
      </c>
      <c r="B3" s="75"/>
      <c r="C3" s="1"/>
      <c r="D3" s="1"/>
      <c r="E3" s="45"/>
      <c r="F3" s="12"/>
      <c r="G3" s="55"/>
      <c r="H3" s="4"/>
      <c r="I3" s="1"/>
    </row>
    <row r="4" spans="1:9" ht="15.75" x14ac:dyDescent="0.25">
      <c r="A4" s="34" t="s">
        <v>55</v>
      </c>
      <c r="B4" s="35" t="s">
        <v>77</v>
      </c>
      <c r="C4" s="1"/>
      <c r="D4" s="1" t="s">
        <v>17</v>
      </c>
      <c r="E4" s="76" t="e">
        <f>_xlfn.FILTERXML(Data!$B$37,"//GetORBasicInfoByLegalDescriptionResponse /GetORBasicInfoByLegalDescriptionResult /a:websvcresponse/a:RecordCount")</f>
        <v>#VALUE!</v>
      </c>
      <c r="F4" s="76"/>
      <c r="G4" s="56"/>
      <c r="H4" s="53"/>
      <c r="I4" s="29"/>
    </row>
    <row r="5" spans="1:9" x14ac:dyDescent="0.25">
      <c r="C5" s="1"/>
      <c r="D5" s="1" t="s">
        <v>26</v>
      </c>
      <c r="E5" s="76" t="e">
        <f>_xlfn.FILTERXML(Data!$B$37,"//GetORBasicInfoByLegalDescriptionResponse /GetORBasicInfoByLegalDescriptionResult /a:websvcresponse/a:ResponseDetails")</f>
        <v>#VALUE!</v>
      </c>
      <c r="F5" s="76"/>
      <c r="G5" s="50"/>
      <c r="H5" s="54"/>
      <c r="I5" s="28"/>
    </row>
    <row r="6" spans="1:9" x14ac:dyDescent="0.25">
      <c r="C6" s="1"/>
      <c r="D6" s="1" t="s">
        <v>29</v>
      </c>
      <c r="E6" s="76" t="e">
        <f>_xlfn.FILTERXML(Data!$B$37,"//GetORBasicInfoByLegalDescriptionResponse /GetORBasicInfoByLegalDescriptionResult /a:websvcresponse/a:RemainingBalance")</f>
        <v>#VALUE!</v>
      </c>
      <c r="F6" s="76"/>
      <c r="G6" s="55"/>
      <c r="H6" s="4"/>
      <c r="I6" s="1"/>
    </row>
    <row r="7" spans="1:9" ht="20.25" customHeight="1" x14ac:dyDescent="0.25">
      <c r="D7" s="1"/>
      <c r="E7" s="45"/>
      <c r="F7" s="12"/>
      <c r="G7" s="55"/>
      <c r="H7" s="4"/>
      <c r="I7" s="1"/>
    </row>
    <row r="8" spans="1:9" ht="18.75" x14ac:dyDescent="0.3">
      <c r="A8" s="72" t="s">
        <v>16</v>
      </c>
      <c r="B8" s="73"/>
      <c r="C8" s="73"/>
      <c r="D8" s="73"/>
      <c r="E8" s="73"/>
      <c r="F8" s="73"/>
      <c r="G8" s="73"/>
      <c r="H8" s="73"/>
      <c r="I8" s="73"/>
    </row>
    <row r="9" spans="1:9" x14ac:dyDescent="0.25">
      <c r="A9" s="18" t="s">
        <v>0</v>
      </c>
      <c r="B9" s="19" t="s">
        <v>14</v>
      </c>
      <c r="C9" s="37" t="s">
        <v>3</v>
      </c>
      <c r="D9" s="37" t="s">
        <v>2</v>
      </c>
      <c r="E9" s="51" t="s">
        <v>5</v>
      </c>
      <c r="F9" s="37" t="s">
        <v>8</v>
      </c>
      <c r="G9" s="57" t="s">
        <v>9</v>
      </c>
      <c r="H9" s="19" t="s">
        <v>7</v>
      </c>
      <c r="I9" s="2"/>
    </row>
    <row r="10" spans="1:9" x14ac:dyDescent="0.25">
      <c r="A10" s="21" t="e">
        <f t="array" ref="A10:A60">_xlfn.FILTERXML(Data!$B$37,Data!$B$38&amp;"/a:orbasicinfo/a:ORBasicInfo/a:"&amp;A9)</f>
        <v>#VALUE!</v>
      </c>
      <c r="B10" s="23" t="e">
        <f t="array" ref="B10:B60">_xlfn.FILTERXML(Data!$B$37,Data!$B$38&amp;"/a:orbasicinfo/a:ORBasicInfo/a:"&amp;B9)</f>
        <v>#VALUE!</v>
      </c>
      <c r="C10" s="45" t="e">
        <f t="array" ref="C10:C60">_xlfn.FILTERXML(Data!$B$37,Data!$B$38&amp;"/a:orbasicinfo/a:ORBasicInfo/a:"&amp;C9)</f>
        <v>#VALUE!</v>
      </c>
      <c r="D10" s="45" t="e">
        <f t="array" ref="D10:D60">_xlfn.FILTERXML(Data!$B$37,Data!$B$38&amp;"/a:orbasicinfo/a:ORBasicInfo/a:"&amp;D9)</f>
        <v>#VALUE!</v>
      </c>
      <c r="E10" s="45" t="e">
        <f t="array" ref="E10:E60">_xlfn.FILTERXML(Data!$B$37,Data!$B$38&amp;"/a:orbasicinfo/a:ORBasicInfo/a:"&amp;E9)</f>
        <v>#VALUE!</v>
      </c>
      <c r="F10" s="23" t="e">
        <f t="array" ref="F10:F60">_xlfn.FILTERXML(Data!$B$37,Data!$B$38&amp;"/a:orbasicinfo/a:ORBasicInfo/a:"&amp;F9)</f>
        <v>#VALUE!</v>
      </c>
      <c r="G10" s="38" t="e">
        <f t="array" ref="G10:G60">_xlfn.FILTERXML(Data!$B$37,Data!$B$38&amp;"/a:orbasicinfo/a:ORBasicInfo/a:"&amp;G9)</f>
        <v>#VALUE!</v>
      </c>
      <c r="H10" s="23" t="e">
        <f t="array" ref="H10:H60">_xlfn.FILTERXML(Data!$B$37,Data!$B$38&amp;"/a:orbasicinfo/a:ORBasicInfo/a:"&amp;H9)</f>
        <v>#VALUE!</v>
      </c>
      <c r="I10" s="1"/>
    </row>
    <row r="11" spans="1:9" x14ac:dyDescent="0.25">
      <c r="A11" s="21" t="e">
        <v>#VALUE!</v>
      </c>
      <c r="B11" s="23" t="e">
        <v>#VALUE!</v>
      </c>
      <c r="C11" s="45" t="e">
        <v>#VALUE!</v>
      </c>
      <c r="D11" s="45" t="e">
        <v>#VALUE!</v>
      </c>
      <c r="E11" s="45" t="e">
        <v>#VALUE!</v>
      </c>
      <c r="F11" s="23" t="e">
        <v>#VALUE!</v>
      </c>
      <c r="G11" s="38" t="e">
        <v>#VALUE!</v>
      </c>
      <c r="H11" s="23" t="e">
        <v>#VALUE!</v>
      </c>
      <c r="I11" s="1"/>
    </row>
    <row r="12" spans="1:9" x14ac:dyDescent="0.25">
      <c r="A12" s="21" t="e">
        <v>#VALUE!</v>
      </c>
      <c r="B12" s="23" t="e">
        <v>#VALUE!</v>
      </c>
      <c r="C12" s="45" t="e">
        <v>#VALUE!</v>
      </c>
      <c r="D12" s="45" t="e">
        <v>#VALUE!</v>
      </c>
      <c r="E12" s="45" t="e">
        <v>#VALUE!</v>
      </c>
      <c r="F12" s="23" t="e">
        <v>#VALUE!</v>
      </c>
      <c r="G12" s="38" t="e">
        <v>#VALUE!</v>
      </c>
      <c r="H12" s="23" t="e">
        <v>#VALUE!</v>
      </c>
      <c r="I12" s="1"/>
    </row>
    <row r="13" spans="1:9" x14ac:dyDescent="0.25">
      <c r="A13" s="59" t="e">
        <v>#VALUE!</v>
      </c>
      <c r="B13" s="23" t="e">
        <v>#VALUE!</v>
      </c>
      <c r="C13" s="45" t="e">
        <v>#VALUE!</v>
      </c>
      <c r="D13" s="45" t="e">
        <v>#VALUE!</v>
      </c>
      <c r="E13" s="45" t="e">
        <v>#VALUE!</v>
      </c>
      <c r="F13" s="23" t="e">
        <v>#VALUE!</v>
      </c>
      <c r="G13" s="38" t="e">
        <v>#VALUE!</v>
      </c>
      <c r="H13" s="23" t="e">
        <v>#VALUE!</v>
      </c>
      <c r="I13" s="1"/>
    </row>
    <row r="14" spans="1:9" x14ac:dyDescent="0.25">
      <c r="A14" s="60" t="e">
        <v>#VALUE!</v>
      </c>
      <c r="B14" s="61" t="e">
        <v>#VALUE!</v>
      </c>
      <c r="C14" s="45" t="e">
        <v>#VALUE!</v>
      </c>
      <c r="D14" s="45" t="e">
        <v>#VALUE!</v>
      </c>
      <c r="E14" s="45" t="e">
        <v>#VALUE!</v>
      </c>
      <c r="F14" s="61" t="e">
        <v>#VALUE!</v>
      </c>
      <c r="G14" s="38" t="e">
        <v>#VALUE!</v>
      </c>
      <c r="H14" s="61" t="e">
        <v>#VALUE!</v>
      </c>
    </row>
    <row r="15" spans="1:9" x14ac:dyDescent="0.25">
      <c r="A15" s="60" t="e">
        <v>#VALUE!</v>
      </c>
      <c r="B15" s="61" t="e">
        <v>#VALUE!</v>
      </c>
      <c r="C15" s="45" t="e">
        <v>#VALUE!</v>
      </c>
      <c r="D15" s="45" t="e">
        <v>#VALUE!</v>
      </c>
      <c r="E15" s="45" t="e">
        <v>#VALUE!</v>
      </c>
      <c r="F15" s="61" t="e">
        <v>#VALUE!</v>
      </c>
      <c r="G15" s="38" t="e">
        <v>#VALUE!</v>
      </c>
      <c r="H15" s="61" t="e">
        <v>#VALUE!</v>
      </c>
    </row>
    <row r="16" spans="1:9" x14ac:dyDescent="0.25">
      <c r="A16" s="60" t="e">
        <v>#VALUE!</v>
      </c>
      <c r="B16" s="61" t="e">
        <v>#VALUE!</v>
      </c>
      <c r="C16" s="45" t="e">
        <v>#VALUE!</v>
      </c>
      <c r="D16" s="45" t="e">
        <v>#VALUE!</v>
      </c>
      <c r="E16" s="45" t="e">
        <v>#VALUE!</v>
      </c>
      <c r="F16" s="61" t="e">
        <v>#VALUE!</v>
      </c>
      <c r="G16" s="38" t="e">
        <v>#VALUE!</v>
      </c>
      <c r="H16" s="61" t="e">
        <v>#VALUE!</v>
      </c>
    </row>
    <row r="17" spans="1:8" x14ac:dyDescent="0.25">
      <c r="A17" s="60" t="e">
        <v>#VALUE!</v>
      </c>
      <c r="B17" s="61" t="e">
        <v>#VALUE!</v>
      </c>
      <c r="C17" s="45" t="e">
        <v>#VALUE!</v>
      </c>
      <c r="D17" s="45" t="e">
        <v>#VALUE!</v>
      </c>
      <c r="E17" s="45" t="e">
        <v>#VALUE!</v>
      </c>
      <c r="F17" s="61" t="e">
        <v>#VALUE!</v>
      </c>
      <c r="G17" s="38" t="e">
        <v>#VALUE!</v>
      </c>
      <c r="H17" s="61" t="e">
        <v>#VALUE!</v>
      </c>
    </row>
    <row r="18" spans="1:8" x14ac:dyDescent="0.25">
      <c r="A18" s="60" t="e">
        <v>#VALUE!</v>
      </c>
      <c r="B18" s="61" t="e">
        <v>#VALUE!</v>
      </c>
      <c r="C18" s="45" t="e">
        <v>#VALUE!</v>
      </c>
      <c r="D18" s="45" t="e">
        <v>#VALUE!</v>
      </c>
      <c r="E18" s="45" t="e">
        <v>#VALUE!</v>
      </c>
      <c r="F18" s="61" t="e">
        <v>#VALUE!</v>
      </c>
      <c r="G18" s="38" t="e">
        <v>#VALUE!</v>
      </c>
      <c r="H18" s="61" t="e">
        <v>#VALUE!</v>
      </c>
    </row>
    <row r="19" spans="1:8" x14ac:dyDescent="0.25">
      <c r="A19" s="60" t="e">
        <v>#VALUE!</v>
      </c>
      <c r="B19" s="61" t="e">
        <v>#VALUE!</v>
      </c>
      <c r="C19" s="45" t="e">
        <v>#VALUE!</v>
      </c>
      <c r="D19" s="45" t="e">
        <v>#VALUE!</v>
      </c>
      <c r="E19" s="45" t="e">
        <v>#VALUE!</v>
      </c>
      <c r="F19" s="61" t="e">
        <v>#VALUE!</v>
      </c>
      <c r="G19" s="38" t="e">
        <v>#VALUE!</v>
      </c>
      <c r="H19" s="61" t="e">
        <v>#VALUE!</v>
      </c>
    </row>
    <row r="20" spans="1:8" x14ac:dyDescent="0.25">
      <c r="A20" s="60" t="e">
        <v>#VALUE!</v>
      </c>
      <c r="B20" s="61" t="e">
        <v>#VALUE!</v>
      </c>
      <c r="C20" s="45" t="e">
        <v>#VALUE!</v>
      </c>
      <c r="D20" s="45" t="e">
        <v>#VALUE!</v>
      </c>
      <c r="E20" s="45" t="e">
        <v>#VALUE!</v>
      </c>
      <c r="F20" s="61" t="e">
        <v>#VALUE!</v>
      </c>
      <c r="G20" s="38" t="e">
        <v>#VALUE!</v>
      </c>
      <c r="H20" s="61" t="e">
        <v>#VALUE!</v>
      </c>
    </row>
    <row r="21" spans="1:8" x14ac:dyDescent="0.25">
      <c r="A21" s="60" t="e">
        <v>#VALUE!</v>
      </c>
      <c r="B21" s="61" t="e">
        <v>#VALUE!</v>
      </c>
      <c r="C21" s="45" t="e">
        <v>#VALUE!</v>
      </c>
      <c r="D21" s="45" t="e">
        <v>#VALUE!</v>
      </c>
      <c r="E21" s="45" t="e">
        <v>#VALUE!</v>
      </c>
      <c r="F21" s="61" t="e">
        <v>#VALUE!</v>
      </c>
      <c r="G21" s="38" t="e">
        <v>#VALUE!</v>
      </c>
      <c r="H21" s="61" t="e">
        <v>#VALUE!</v>
      </c>
    </row>
    <row r="22" spans="1:8" x14ac:dyDescent="0.25">
      <c r="A22" s="60" t="e">
        <v>#VALUE!</v>
      </c>
      <c r="B22" s="61" t="e">
        <v>#VALUE!</v>
      </c>
      <c r="C22" s="45" t="e">
        <v>#VALUE!</v>
      </c>
      <c r="D22" s="45" t="e">
        <v>#VALUE!</v>
      </c>
      <c r="E22" s="45" t="e">
        <v>#VALUE!</v>
      </c>
      <c r="F22" s="61" t="e">
        <v>#VALUE!</v>
      </c>
      <c r="G22" s="38" t="e">
        <v>#VALUE!</v>
      </c>
      <c r="H22" s="61" t="e">
        <v>#VALUE!</v>
      </c>
    </row>
    <row r="23" spans="1:8" x14ac:dyDescent="0.25">
      <c r="A23" s="60" t="e">
        <v>#VALUE!</v>
      </c>
      <c r="B23" s="61" t="e">
        <v>#VALUE!</v>
      </c>
      <c r="C23" s="45" t="e">
        <v>#VALUE!</v>
      </c>
      <c r="D23" s="45" t="e">
        <v>#VALUE!</v>
      </c>
      <c r="E23" s="45" t="e">
        <v>#VALUE!</v>
      </c>
      <c r="F23" s="61" t="e">
        <v>#VALUE!</v>
      </c>
      <c r="G23" s="38" t="e">
        <v>#VALUE!</v>
      </c>
      <c r="H23" s="61" t="e">
        <v>#VALUE!</v>
      </c>
    </row>
    <row r="24" spans="1:8" x14ac:dyDescent="0.25">
      <c r="A24" s="60" t="e">
        <v>#VALUE!</v>
      </c>
      <c r="B24" s="61" t="e">
        <v>#VALUE!</v>
      </c>
      <c r="C24" s="45" t="e">
        <v>#VALUE!</v>
      </c>
      <c r="D24" s="45" t="e">
        <v>#VALUE!</v>
      </c>
      <c r="E24" s="45" t="e">
        <v>#VALUE!</v>
      </c>
      <c r="F24" s="61" t="e">
        <v>#VALUE!</v>
      </c>
      <c r="G24" s="38" t="e">
        <v>#VALUE!</v>
      </c>
      <c r="H24" s="61" t="e">
        <v>#VALUE!</v>
      </c>
    </row>
    <row r="25" spans="1:8" x14ac:dyDescent="0.25">
      <c r="A25" s="60" t="e">
        <v>#VALUE!</v>
      </c>
      <c r="B25" s="61" t="e">
        <v>#VALUE!</v>
      </c>
      <c r="C25" s="45" t="e">
        <v>#VALUE!</v>
      </c>
      <c r="D25" s="45" t="e">
        <v>#VALUE!</v>
      </c>
      <c r="E25" s="45" t="e">
        <v>#VALUE!</v>
      </c>
      <c r="F25" s="61" t="e">
        <v>#VALUE!</v>
      </c>
      <c r="G25" s="38" t="e">
        <v>#VALUE!</v>
      </c>
      <c r="H25" s="61" t="e">
        <v>#VALUE!</v>
      </c>
    </row>
    <row r="26" spans="1:8" x14ac:dyDescent="0.25">
      <c r="A26" s="60" t="e">
        <v>#VALUE!</v>
      </c>
      <c r="B26" s="61" t="e">
        <v>#VALUE!</v>
      </c>
      <c r="C26" s="45" t="e">
        <v>#VALUE!</v>
      </c>
      <c r="D26" s="45" t="e">
        <v>#VALUE!</v>
      </c>
      <c r="E26" s="45" t="e">
        <v>#VALUE!</v>
      </c>
      <c r="F26" s="61" t="e">
        <v>#VALUE!</v>
      </c>
      <c r="G26" s="38" t="e">
        <v>#VALUE!</v>
      </c>
      <c r="H26" s="61" t="e">
        <v>#VALUE!</v>
      </c>
    </row>
    <row r="27" spans="1:8" x14ac:dyDescent="0.25">
      <c r="A27" s="1" t="e">
        <v>#VALUE!</v>
      </c>
      <c r="B27" s="12" t="e">
        <v>#VALUE!</v>
      </c>
      <c r="C27" s="45" t="e">
        <v>#VALUE!</v>
      </c>
      <c r="D27" s="45" t="e">
        <v>#VALUE!</v>
      </c>
      <c r="E27" s="45" t="e">
        <v>#VALUE!</v>
      </c>
      <c r="F27" s="12" t="e">
        <v>#VALUE!</v>
      </c>
      <c r="G27" s="38" t="e">
        <v>#VALUE!</v>
      </c>
      <c r="H27" s="12" t="e">
        <v>#VALUE!</v>
      </c>
    </row>
    <row r="28" spans="1:8" x14ac:dyDescent="0.25">
      <c r="A28" s="1" t="e">
        <v>#VALUE!</v>
      </c>
      <c r="B28" s="12" t="e">
        <v>#VALUE!</v>
      </c>
      <c r="C28" s="45" t="e">
        <v>#VALUE!</v>
      </c>
      <c r="D28" s="45" t="e">
        <v>#VALUE!</v>
      </c>
      <c r="E28" s="45" t="e">
        <v>#VALUE!</v>
      </c>
      <c r="F28" s="12" t="e">
        <v>#VALUE!</v>
      </c>
      <c r="G28" s="38" t="e">
        <v>#VALUE!</v>
      </c>
      <c r="H28" s="12" t="e">
        <v>#VALUE!</v>
      </c>
    </row>
    <row r="29" spans="1:8" x14ac:dyDescent="0.25">
      <c r="A29" s="1" t="e">
        <v>#VALUE!</v>
      </c>
      <c r="B29" s="12" t="e">
        <v>#VALUE!</v>
      </c>
      <c r="C29" s="45" t="e">
        <v>#VALUE!</v>
      </c>
      <c r="D29" s="45" t="e">
        <v>#VALUE!</v>
      </c>
      <c r="E29" s="45" t="e">
        <v>#VALUE!</v>
      </c>
      <c r="F29" s="12" t="e">
        <v>#VALUE!</v>
      </c>
      <c r="G29" s="38" t="e">
        <v>#VALUE!</v>
      </c>
      <c r="H29" s="12" t="e">
        <v>#VALUE!</v>
      </c>
    </row>
    <row r="30" spans="1:8" x14ac:dyDescent="0.25">
      <c r="A30" s="1" t="e">
        <v>#VALUE!</v>
      </c>
      <c r="B30" s="12" t="e">
        <v>#VALUE!</v>
      </c>
      <c r="C30" s="45" t="e">
        <v>#VALUE!</v>
      </c>
      <c r="D30" s="45" t="e">
        <v>#VALUE!</v>
      </c>
      <c r="E30" s="45" t="e">
        <v>#VALUE!</v>
      </c>
      <c r="F30" s="12" t="e">
        <v>#VALUE!</v>
      </c>
      <c r="G30" s="38" t="e">
        <v>#VALUE!</v>
      </c>
      <c r="H30" s="12" t="e">
        <v>#VALUE!</v>
      </c>
    </row>
    <row r="31" spans="1:8" x14ac:dyDescent="0.25">
      <c r="A31" s="1" t="e">
        <v>#VALUE!</v>
      </c>
      <c r="B31" s="12" t="e">
        <v>#VALUE!</v>
      </c>
      <c r="C31" s="45" t="e">
        <v>#VALUE!</v>
      </c>
      <c r="D31" s="45" t="e">
        <v>#VALUE!</v>
      </c>
      <c r="E31" s="45" t="e">
        <v>#VALUE!</v>
      </c>
      <c r="F31" s="12" t="e">
        <v>#VALUE!</v>
      </c>
      <c r="G31" s="38" t="e">
        <v>#VALUE!</v>
      </c>
      <c r="H31" s="12" t="e">
        <v>#VALUE!</v>
      </c>
    </row>
    <row r="32" spans="1:8" x14ac:dyDescent="0.25">
      <c r="A32" s="1" t="e">
        <v>#VALUE!</v>
      </c>
      <c r="B32" s="12" t="e">
        <v>#VALUE!</v>
      </c>
      <c r="C32" s="45" t="e">
        <v>#VALUE!</v>
      </c>
      <c r="D32" s="45" t="e">
        <v>#VALUE!</v>
      </c>
      <c r="E32" s="45" t="e">
        <v>#VALUE!</v>
      </c>
      <c r="F32" s="12" t="e">
        <v>#VALUE!</v>
      </c>
      <c r="G32" s="38" t="e">
        <v>#VALUE!</v>
      </c>
      <c r="H32" s="12" t="e">
        <v>#VALUE!</v>
      </c>
    </row>
    <row r="33" spans="1:8" x14ac:dyDescent="0.25">
      <c r="A33" s="1" t="e">
        <v>#VALUE!</v>
      </c>
      <c r="B33" s="12" t="e">
        <v>#VALUE!</v>
      </c>
      <c r="C33" s="45" t="e">
        <v>#VALUE!</v>
      </c>
      <c r="D33" s="45" t="e">
        <v>#VALUE!</v>
      </c>
      <c r="E33" s="45" t="e">
        <v>#VALUE!</v>
      </c>
      <c r="F33" s="12" t="e">
        <v>#VALUE!</v>
      </c>
      <c r="G33" s="38" t="e">
        <v>#VALUE!</v>
      </c>
      <c r="H33" s="12" t="e">
        <v>#VALUE!</v>
      </c>
    </row>
    <row r="34" spans="1:8" x14ac:dyDescent="0.25">
      <c r="A34" s="1" t="e">
        <v>#VALUE!</v>
      </c>
      <c r="B34" s="12" t="e">
        <v>#VALUE!</v>
      </c>
      <c r="C34" s="45" t="e">
        <v>#VALUE!</v>
      </c>
      <c r="D34" s="45" t="e">
        <v>#VALUE!</v>
      </c>
      <c r="E34" s="45" t="e">
        <v>#VALUE!</v>
      </c>
      <c r="F34" s="12" t="e">
        <v>#VALUE!</v>
      </c>
      <c r="G34" s="38" t="e">
        <v>#VALUE!</v>
      </c>
      <c r="H34" s="12" t="e">
        <v>#VALUE!</v>
      </c>
    </row>
    <row r="35" spans="1:8" x14ac:dyDescent="0.25">
      <c r="A35" s="1" t="e">
        <v>#VALUE!</v>
      </c>
      <c r="B35" s="12" t="e">
        <v>#VALUE!</v>
      </c>
      <c r="C35" s="45" t="e">
        <v>#VALUE!</v>
      </c>
      <c r="D35" s="45" t="e">
        <v>#VALUE!</v>
      </c>
      <c r="E35" s="45" t="e">
        <v>#VALUE!</v>
      </c>
      <c r="F35" s="12" t="e">
        <v>#VALUE!</v>
      </c>
      <c r="G35" s="38" t="e">
        <v>#VALUE!</v>
      </c>
      <c r="H35" s="12" t="e">
        <v>#VALUE!</v>
      </c>
    </row>
    <row r="36" spans="1:8" x14ac:dyDescent="0.25">
      <c r="A36" s="1" t="e">
        <v>#VALUE!</v>
      </c>
      <c r="B36" s="12" t="e">
        <v>#VALUE!</v>
      </c>
      <c r="C36" s="45" t="e">
        <v>#VALUE!</v>
      </c>
      <c r="D36" s="45" t="e">
        <v>#VALUE!</v>
      </c>
      <c r="E36" s="45" t="e">
        <v>#VALUE!</v>
      </c>
      <c r="F36" s="12" t="e">
        <v>#VALUE!</v>
      </c>
      <c r="G36" s="38" t="e">
        <v>#VALUE!</v>
      </c>
      <c r="H36" s="12" t="e">
        <v>#VALUE!</v>
      </c>
    </row>
    <row r="37" spans="1:8" x14ac:dyDescent="0.25">
      <c r="A37" s="1" t="e">
        <v>#VALUE!</v>
      </c>
      <c r="B37" s="12" t="e">
        <v>#VALUE!</v>
      </c>
      <c r="C37" s="45" t="e">
        <v>#VALUE!</v>
      </c>
      <c r="D37" s="45" t="e">
        <v>#VALUE!</v>
      </c>
      <c r="E37" s="45" t="e">
        <v>#VALUE!</v>
      </c>
      <c r="F37" s="12" t="e">
        <v>#VALUE!</v>
      </c>
      <c r="G37" s="38" t="e">
        <v>#VALUE!</v>
      </c>
      <c r="H37" s="12" t="e">
        <v>#VALUE!</v>
      </c>
    </row>
    <row r="38" spans="1:8" x14ac:dyDescent="0.25">
      <c r="A38" s="1" t="e">
        <v>#VALUE!</v>
      </c>
      <c r="B38" s="12" t="e">
        <v>#VALUE!</v>
      </c>
      <c r="C38" s="45" t="e">
        <v>#VALUE!</v>
      </c>
      <c r="D38" s="45" t="e">
        <v>#VALUE!</v>
      </c>
      <c r="E38" s="45" t="e">
        <v>#VALUE!</v>
      </c>
      <c r="F38" s="12" t="e">
        <v>#VALUE!</v>
      </c>
      <c r="G38" s="38" t="e">
        <v>#VALUE!</v>
      </c>
      <c r="H38" s="12" t="e">
        <v>#VALUE!</v>
      </c>
    </row>
    <row r="39" spans="1:8" x14ac:dyDescent="0.25">
      <c r="A39" s="1" t="e">
        <v>#VALUE!</v>
      </c>
      <c r="B39" s="12" t="e">
        <v>#VALUE!</v>
      </c>
      <c r="C39" s="45" t="e">
        <v>#VALUE!</v>
      </c>
      <c r="D39" s="45" t="e">
        <v>#VALUE!</v>
      </c>
      <c r="E39" s="45" t="e">
        <v>#VALUE!</v>
      </c>
      <c r="F39" s="12" t="e">
        <v>#VALUE!</v>
      </c>
      <c r="G39" s="38" t="e">
        <v>#VALUE!</v>
      </c>
      <c r="H39" s="12" t="e">
        <v>#VALUE!</v>
      </c>
    </row>
    <row r="40" spans="1:8" x14ac:dyDescent="0.25">
      <c r="A40" s="1" t="e">
        <v>#VALUE!</v>
      </c>
      <c r="B40" s="12" t="e">
        <v>#VALUE!</v>
      </c>
      <c r="C40" s="45" t="e">
        <v>#VALUE!</v>
      </c>
      <c r="D40" s="45" t="e">
        <v>#VALUE!</v>
      </c>
      <c r="E40" s="45" t="e">
        <v>#VALUE!</v>
      </c>
      <c r="F40" s="12" t="e">
        <v>#VALUE!</v>
      </c>
      <c r="G40" s="38" t="e">
        <v>#VALUE!</v>
      </c>
      <c r="H40" s="12" t="e">
        <v>#VALUE!</v>
      </c>
    </row>
    <row r="41" spans="1:8" x14ac:dyDescent="0.25">
      <c r="A41" s="1" t="e">
        <v>#VALUE!</v>
      </c>
      <c r="B41" s="12" t="e">
        <v>#VALUE!</v>
      </c>
      <c r="C41" s="45" t="e">
        <v>#VALUE!</v>
      </c>
      <c r="D41" s="45" t="e">
        <v>#VALUE!</v>
      </c>
      <c r="E41" s="45" t="e">
        <v>#VALUE!</v>
      </c>
      <c r="F41" s="12" t="e">
        <v>#VALUE!</v>
      </c>
      <c r="G41" s="38" t="e">
        <v>#VALUE!</v>
      </c>
      <c r="H41" s="12" t="e">
        <v>#VALUE!</v>
      </c>
    </row>
    <row r="42" spans="1:8" x14ac:dyDescent="0.25">
      <c r="A42" s="1" t="e">
        <v>#VALUE!</v>
      </c>
      <c r="B42" s="12" t="e">
        <v>#VALUE!</v>
      </c>
      <c r="C42" s="45" t="e">
        <v>#VALUE!</v>
      </c>
      <c r="D42" s="45" t="e">
        <v>#VALUE!</v>
      </c>
      <c r="E42" s="45" t="e">
        <v>#VALUE!</v>
      </c>
      <c r="F42" s="12" t="e">
        <v>#VALUE!</v>
      </c>
      <c r="G42" s="38" t="e">
        <v>#VALUE!</v>
      </c>
      <c r="H42" s="12" t="e">
        <v>#VALUE!</v>
      </c>
    </row>
    <row r="43" spans="1:8" x14ac:dyDescent="0.25">
      <c r="A43" s="1" t="e">
        <v>#VALUE!</v>
      </c>
      <c r="B43" s="12" t="e">
        <v>#VALUE!</v>
      </c>
      <c r="C43" s="45" t="e">
        <v>#VALUE!</v>
      </c>
      <c r="D43" s="45" t="e">
        <v>#VALUE!</v>
      </c>
      <c r="E43" s="45" t="e">
        <v>#VALUE!</v>
      </c>
      <c r="F43" s="12" t="e">
        <v>#VALUE!</v>
      </c>
      <c r="G43" s="38" t="e">
        <v>#VALUE!</v>
      </c>
      <c r="H43" s="12" t="e">
        <v>#VALUE!</v>
      </c>
    </row>
    <row r="44" spans="1:8" x14ac:dyDescent="0.25">
      <c r="A44" s="1" t="e">
        <v>#VALUE!</v>
      </c>
      <c r="B44" s="12" t="e">
        <v>#VALUE!</v>
      </c>
      <c r="C44" s="45" t="e">
        <v>#VALUE!</v>
      </c>
      <c r="D44" s="45" t="e">
        <v>#VALUE!</v>
      </c>
      <c r="E44" s="45" t="e">
        <v>#VALUE!</v>
      </c>
      <c r="F44" s="12" t="e">
        <v>#VALUE!</v>
      </c>
      <c r="G44" s="38" t="e">
        <v>#VALUE!</v>
      </c>
      <c r="H44" s="12" t="e">
        <v>#VALUE!</v>
      </c>
    </row>
    <row r="45" spans="1:8" x14ac:dyDescent="0.25">
      <c r="A45" s="1" t="e">
        <v>#VALUE!</v>
      </c>
      <c r="B45" s="12" t="e">
        <v>#VALUE!</v>
      </c>
      <c r="C45" s="45" t="e">
        <v>#VALUE!</v>
      </c>
      <c r="D45" s="45" t="e">
        <v>#VALUE!</v>
      </c>
      <c r="E45" s="45" t="e">
        <v>#VALUE!</v>
      </c>
      <c r="F45" s="12" t="e">
        <v>#VALUE!</v>
      </c>
      <c r="G45" s="38" t="e">
        <v>#VALUE!</v>
      </c>
      <c r="H45" s="12" t="e">
        <v>#VALUE!</v>
      </c>
    </row>
    <row r="46" spans="1:8" x14ac:dyDescent="0.25">
      <c r="A46" s="1" t="e">
        <v>#VALUE!</v>
      </c>
      <c r="B46" s="12" t="e">
        <v>#VALUE!</v>
      </c>
      <c r="C46" s="45" t="e">
        <v>#VALUE!</v>
      </c>
      <c r="D46" s="45" t="e">
        <v>#VALUE!</v>
      </c>
      <c r="E46" s="45" t="e">
        <v>#VALUE!</v>
      </c>
      <c r="F46" s="12" t="e">
        <v>#VALUE!</v>
      </c>
      <c r="G46" s="38" t="e">
        <v>#VALUE!</v>
      </c>
      <c r="H46" s="12" t="e">
        <v>#VALUE!</v>
      </c>
    </row>
    <row r="47" spans="1:8" x14ac:dyDescent="0.25">
      <c r="A47" s="1" t="e">
        <v>#VALUE!</v>
      </c>
      <c r="B47" s="12" t="e">
        <v>#VALUE!</v>
      </c>
      <c r="C47" s="45" t="e">
        <v>#VALUE!</v>
      </c>
      <c r="D47" s="45" t="e">
        <v>#VALUE!</v>
      </c>
      <c r="E47" s="45" t="e">
        <v>#VALUE!</v>
      </c>
      <c r="F47" s="12" t="e">
        <v>#VALUE!</v>
      </c>
      <c r="G47" s="38" t="e">
        <v>#VALUE!</v>
      </c>
      <c r="H47" s="12" t="e">
        <v>#VALUE!</v>
      </c>
    </row>
    <row r="48" spans="1:8" x14ac:dyDescent="0.25">
      <c r="A48" s="1" t="e">
        <v>#VALUE!</v>
      </c>
      <c r="B48" s="12" t="e">
        <v>#VALUE!</v>
      </c>
      <c r="C48" s="45" t="e">
        <v>#VALUE!</v>
      </c>
      <c r="D48" s="45" t="e">
        <v>#VALUE!</v>
      </c>
      <c r="E48" s="45" t="e">
        <v>#VALUE!</v>
      </c>
      <c r="F48" s="12" t="e">
        <v>#VALUE!</v>
      </c>
      <c r="G48" s="38" t="e">
        <v>#VALUE!</v>
      </c>
      <c r="H48" s="12" t="e">
        <v>#VALUE!</v>
      </c>
    </row>
    <row r="49" spans="1:8" x14ac:dyDescent="0.25">
      <c r="A49" s="1" t="e">
        <v>#VALUE!</v>
      </c>
      <c r="B49" s="12" t="e">
        <v>#VALUE!</v>
      </c>
      <c r="C49" s="45" t="e">
        <v>#VALUE!</v>
      </c>
      <c r="D49" s="45" t="e">
        <v>#VALUE!</v>
      </c>
      <c r="E49" s="45" t="e">
        <v>#VALUE!</v>
      </c>
      <c r="F49" s="12" t="e">
        <v>#VALUE!</v>
      </c>
      <c r="G49" s="38" t="e">
        <v>#VALUE!</v>
      </c>
      <c r="H49" s="12" t="e">
        <v>#VALUE!</v>
      </c>
    </row>
    <row r="50" spans="1:8" x14ac:dyDescent="0.25">
      <c r="A50" s="1" t="e">
        <v>#VALUE!</v>
      </c>
      <c r="B50" s="12" t="e">
        <v>#VALUE!</v>
      </c>
      <c r="C50" s="45" t="e">
        <v>#VALUE!</v>
      </c>
      <c r="D50" s="45" t="e">
        <v>#VALUE!</v>
      </c>
      <c r="E50" s="45" t="e">
        <v>#VALUE!</v>
      </c>
      <c r="F50" s="12" t="e">
        <v>#VALUE!</v>
      </c>
      <c r="G50" s="38" t="e">
        <v>#VALUE!</v>
      </c>
      <c r="H50" s="12" t="e">
        <v>#VALUE!</v>
      </c>
    </row>
    <row r="51" spans="1:8" x14ac:dyDescent="0.25">
      <c r="A51" s="1" t="e">
        <v>#VALUE!</v>
      </c>
      <c r="B51" s="12" t="e">
        <v>#VALUE!</v>
      </c>
      <c r="C51" s="45" t="e">
        <v>#VALUE!</v>
      </c>
      <c r="D51" s="45" t="e">
        <v>#VALUE!</v>
      </c>
      <c r="E51" s="45" t="e">
        <v>#VALUE!</v>
      </c>
      <c r="F51" s="12" t="e">
        <v>#VALUE!</v>
      </c>
      <c r="G51" s="38" t="e">
        <v>#VALUE!</v>
      </c>
      <c r="H51" s="12" t="e">
        <v>#VALUE!</v>
      </c>
    </row>
    <row r="52" spans="1:8" x14ac:dyDescent="0.25">
      <c r="A52" s="1" t="e">
        <v>#VALUE!</v>
      </c>
      <c r="B52" s="12" t="e">
        <v>#VALUE!</v>
      </c>
      <c r="C52" s="45" t="e">
        <v>#VALUE!</v>
      </c>
      <c r="D52" s="45" t="e">
        <v>#VALUE!</v>
      </c>
      <c r="E52" s="45" t="e">
        <v>#VALUE!</v>
      </c>
      <c r="F52" s="12" t="e">
        <v>#VALUE!</v>
      </c>
      <c r="G52" s="38" t="e">
        <v>#VALUE!</v>
      </c>
      <c r="H52" s="12" t="e">
        <v>#VALUE!</v>
      </c>
    </row>
    <row r="53" spans="1:8" x14ac:dyDescent="0.25">
      <c r="A53" s="1" t="e">
        <v>#VALUE!</v>
      </c>
      <c r="B53" s="12" t="e">
        <v>#VALUE!</v>
      </c>
      <c r="C53" s="45" t="e">
        <v>#VALUE!</v>
      </c>
      <c r="D53" s="45" t="e">
        <v>#VALUE!</v>
      </c>
      <c r="E53" s="45" t="e">
        <v>#VALUE!</v>
      </c>
      <c r="F53" s="12" t="e">
        <v>#VALUE!</v>
      </c>
      <c r="G53" s="38" t="e">
        <v>#VALUE!</v>
      </c>
      <c r="H53" s="12" t="e">
        <v>#VALUE!</v>
      </c>
    </row>
    <row r="54" spans="1:8" x14ac:dyDescent="0.25">
      <c r="A54" s="1" t="e">
        <v>#VALUE!</v>
      </c>
      <c r="B54" s="12" t="e">
        <v>#VALUE!</v>
      </c>
      <c r="C54" s="45" t="e">
        <v>#VALUE!</v>
      </c>
      <c r="D54" s="45" t="e">
        <v>#VALUE!</v>
      </c>
      <c r="E54" s="45" t="e">
        <v>#VALUE!</v>
      </c>
      <c r="F54" s="12" t="e">
        <v>#VALUE!</v>
      </c>
      <c r="G54" s="38" t="e">
        <v>#VALUE!</v>
      </c>
      <c r="H54" s="12" t="e">
        <v>#VALUE!</v>
      </c>
    </row>
    <row r="55" spans="1:8" x14ac:dyDescent="0.25">
      <c r="A55" s="1" t="e">
        <v>#VALUE!</v>
      </c>
      <c r="B55" s="12" t="e">
        <v>#VALUE!</v>
      </c>
      <c r="C55" s="45" t="e">
        <v>#VALUE!</v>
      </c>
      <c r="D55" s="45" t="e">
        <v>#VALUE!</v>
      </c>
      <c r="E55" s="45" t="e">
        <v>#VALUE!</v>
      </c>
      <c r="F55" s="12" t="e">
        <v>#VALUE!</v>
      </c>
      <c r="G55" s="38" t="e">
        <v>#VALUE!</v>
      </c>
      <c r="H55" s="12" t="e">
        <v>#VALUE!</v>
      </c>
    </row>
    <row r="56" spans="1:8" x14ac:dyDescent="0.25">
      <c r="A56" s="1" t="e">
        <v>#VALUE!</v>
      </c>
      <c r="B56" s="12" t="e">
        <v>#VALUE!</v>
      </c>
      <c r="C56" s="45" t="e">
        <v>#VALUE!</v>
      </c>
      <c r="D56" s="45" t="e">
        <v>#VALUE!</v>
      </c>
      <c r="E56" s="45" t="e">
        <v>#VALUE!</v>
      </c>
      <c r="F56" s="12" t="e">
        <v>#VALUE!</v>
      </c>
      <c r="G56" s="38" t="e">
        <v>#VALUE!</v>
      </c>
      <c r="H56" s="12" t="e">
        <v>#VALUE!</v>
      </c>
    </row>
    <row r="57" spans="1:8" x14ac:dyDescent="0.25">
      <c r="A57" s="1" t="e">
        <v>#VALUE!</v>
      </c>
      <c r="B57" s="12" t="e">
        <v>#VALUE!</v>
      </c>
      <c r="C57" s="45" t="e">
        <v>#VALUE!</v>
      </c>
      <c r="D57" s="45" t="e">
        <v>#VALUE!</v>
      </c>
      <c r="E57" s="45" t="e">
        <v>#VALUE!</v>
      </c>
      <c r="F57" s="12" t="e">
        <v>#VALUE!</v>
      </c>
      <c r="G57" s="38" t="e">
        <v>#VALUE!</v>
      </c>
      <c r="H57" s="12" t="e">
        <v>#VALUE!</v>
      </c>
    </row>
    <row r="58" spans="1:8" x14ac:dyDescent="0.25">
      <c r="A58" s="1" t="e">
        <v>#VALUE!</v>
      </c>
      <c r="B58" s="12" t="e">
        <v>#VALUE!</v>
      </c>
      <c r="C58" s="45" t="e">
        <v>#VALUE!</v>
      </c>
      <c r="D58" s="45" t="e">
        <v>#VALUE!</v>
      </c>
      <c r="E58" s="45" t="e">
        <v>#VALUE!</v>
      </c>
      <c r="F58" s="12" t="e">
        <v>#VALUE!</v>
      </c>
      <c r="G58" s="38" t="e">
        <v>#VALUE!</v>
      </c>
      <c r="H58" s="12" t="e">
        <v>#VALUE!</v>
      </c>
    </row>
    <row r="59" spans="1:8" x14ac:dyDescent="0.25">
      <c r="A59" s="1" t="e">
        <v>#VALUE!</v>
      </c>
      <c r="B59" s="12" t="e">
        <v>#VALUE!</v>
      </c>
      <c r="C59" s="45" t="e">
        <v>#VALUE!</v>
      </c>
      <c r="D59" s="45" t="e">
        <v>#VALUE!</v>
      </c>
      <c r="E59" s="45" t="e">
        <v>#VALUE!</v>
      </c>
      <c r="F59" s="12" t="e">
        <v>#VALUE!</v>
      </c>
      <c r="G59" s="38" t="e">
        <v>#VALUE!</v>
      </c>
      <c r="H59" s="12" t="e">
        <v>#VALUE!</v>
      </c>
    </row>
    <row r="60" spans="1:8" x14ac:dyDescent="0.25">
      <c r="A60" s="1" t="e">
        <v>#VALUE!</v>
      </c>
      <c r="B60" s="12" t="e">
        <v>#VALUE!</v>
      </c>
      <c r="C60" s="45" t="e">
        <v>#VALUE!</v>
      </c>
      <c r="D60" s="45" t="e">
        <v>#VALUE!</v>
      </c>
      <c r="E60" s="45" t="e">
        <v>#VALUE!</v>
      </c>
      <c r="F60" s="12" t="e">
        <v>#VALUE!</v>
      </c>
      <c r="G60" s="38" t="e">
        <v>#VALUE!</v>
      </c>
      <c r="H60" s="12" t="e">
        <v>#VALUE!</v>
      </c>
    </row>
  </sheetData>
  <mergeCells count="7">
    <mergeCell ref="A8:I8"/>
    <mergeCell ref="A1:I1"/>
    <mergeCell ref="A2:I2"/>
    <mergeCell ref="A3:B3"/>
    <mergeCell ref="E4:F4"/>
    <mergeCell ref="E5:F5"/>
    <mergeCell ref="E6:F6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I26"/>
  <sheetViews>
    <sheetView showGridLines="0" workbookViewId="0">
      <selection activeCell="D7" sqref="D7"/>
    </sheetView>
  </sheetViews>
  <sheetFormatPr defaultRowHeight="15" x14ac:dyDescent="0.25"/>
  <cols>
    <col min="1" max="1" width="34.42578125" customWidth="1"/>
    <col min="2" max="2" width="19" customWidth="1"/>
    <col min="3" max="3" width="10.7109375" customWidth="1"/>
    <col min="4" max="4" width="18" customWidth="1"/>
    <col min="5" max="5" width="19.5703125" customWidth="1"/>
    <col min="6" max="6" width="35.7109375" bestFit="1" customWidth="1"/>
    <col min="7" max="7" width="21.140625" customWidth="1"/>
    <col min="8" max="8" width="14" customWidth="1"/>
    <col min="9" max="9" width="30" customWidth="1"/>
  </cols>
  <sheetData>
    <row r="1" spans="1:9" ht="31.5" x14ac:dyDescent="0.5">
      <c r="A1" s="70" t="s">
        <v>19</v>
      </c>
      <c r="B1" s="70"/>
      <c r="C1" s="70"/>
      <c r="D1" s="70"/>
      <c r="E1" s="70"/>
      <c r="F1" s="70"/>
      <c r="G1" s="70"/>
      <c r="H1" s="70"/>
      <c r="I1" s="70"/>
    </row>
    <row r="2" spans="1:9" ht="21" x14ac:dyDescent="0.35">
      <c r="A2" s="71" t="s">
        <v>25</v>
      </c>
      <c r="B2" s="71"/>
      <c r="C2" s="71"/>
      <c r="D2" s="71"/>
      <c r="E2" s="71"/>
      <c r="F2" s="71"/>
      <c r="G2" s="71"/>
      <c r="H2" s="71"/>
      <c r="I2" s="71"/>
    </row>
    <row r="3" spans="1:9" ht="18.75" x14ac:dyDescent="0.3">
      <c r="A3" s="74" t="s">
        <v>67</v>
      </c>
      <c r="B3" s="75"/>
      <c r="C3" s="1"/>
      <c r="D3" s="33" t="s">
        <v>17</v>
      </c>
      <c r="E3" s="76" t="e">
        <f>_xlfn.FILTERXML(Data!$B$11,"//GetORByReferenceNoResponse/GetORByReferenceNoResult/a:websvcresponse/a:RecordCount")</f>
        <v>#VALUE!</v>
      </c>
      <c r="F3" s="76"/>
      <c r="G3" s="1"/>
      <c r="H3" s="1"/>
      <c r="I3" s="1"/>
    </row>
    <row r="4" spans="1:9" ht="15.75" x14ac:dyDescent="0.25">
      <c r="A4" s="31" t="s">
        <v>20</v>
      </c>
      <c r="B4" s="32">
        <v>201354766124</v>
      </c>
      <c r="C4" s="1"/>
      <c r="D4" s="33" t="s">
        <v>27</v>
      </c>
      <c r="E4" s="76" t="e">
        <f>_xlfn.FILTERXML(Data!$B$11,"//GetORByReferenceNoResponse/GetORByReferenceNoResult/a:websvcresponse/a:ResponseDetails")</f>
        <v>#VALUE!</v>
      </c>
      <c r="F4" s="76"/>
      <c r="G4" s="21"/>
      <c r="H4" s="1"/>
      <c r="I4" s="1"/>
    </row>
    <row r="5" spans="1:9" x14ac:dyDescent="0.25">
      <c r="C5" s="1"/>
      <c r="D5" s="33" t="s">
        <v>29</v>
      </c>
      <c r="E5" s="77" t="e">
        <f>_xlfn.FILTERXML(Data!$B$11,"//GetORByReferenceNoResponse/GetORByReferenceNoResult/a:websvcresponse/a:RemainingBalance")</f>
        <v>#VALUE!</v>
      </c>
      <c r="F5" s="77"/>
      <c r="G5" s="1"/>
      <c r="H5" s="1"/>
      <c r="I5" s="1"/>
    </row>
    <row r="6" spans="1:9" x14ac:dyDescent="0.25">
      <c r="A6" t="s">
        <v>71</v>
      </c>
      <c r="B6" s="3" t="e">
        <f>HYPERLINK(Data!B44,"Click to see image")</f>
        <v>#VALUE!</v>
      </c>
      <c r="C6" s="1"/>
      <c r="D6" s="1"/>
      <c r="E6" s="1"/>
      <c r="F6" s="1"/>
      <c r="G6" s="1"/>
      <c r="H6" s="1"/>
      <c r="I6" s="1"/>
    </row>
    <row r="7" spans="1:9" ht="20.25" customHeight="1" x14ac:dyDescent="0.25">
      <c r="D7" s="1"/>
      <c r="E7" s="1"/>
      <c r="F7" s="1"/>
      <c r="G7" s="1"/>
      <c r="H7" s="1"/>
      <c r="I7" s="1"/>
    </row>
    <row r="8" spans="1:9" ht="18.75" x14ac:dyDescent="0.3">
      <c r="A8" s="72" t="s">
        <v>16</v>
      </c>
      <c r="B8" s="73"/>
      <c r="C8" s="73"/>
      <c r="D8" s="73"/>
      <c r="E8" s="73"/>
      <c r="F8" s="73"/>
      <c r="G8" s="73"/>
      <c r="H8" s="73"/>
      <c r="I8" s="73"/>
    </row>
    <row r="9" spans="1:9" ht="15.75" x14ac:dyDescent="0.25">
      <c r="A9" s="25" t="s">
        <v>0</v>
      </c>
      <c r="B9" s="26" t="s">
        <v>23</v>
      </c>
      <c r="C9" s="26" t="s">
        <v>3</v>
      </c>
      <c r="D9" s="26" t="s">
        <v>2</v>
      </c>
      <c r="E9" s="26" t="s">
        <v>5</v>
      </c>
      <c r="F9" s="26" t="s">
        <v>8</v>
      </c>
      <c r="G9" s="26" t="s">
        <v>9</v>
      </c>
      <c r="H9" s="26" t="s">
        <v>7</v>
      </c>
      <c r="I9" s="27" t="s">
        <v>24</v>
      </c>
    </row>
    <row r="10" spans="1:9" x14ac:dyDescent="0.25">
      <c r="A10" s="21" t="e">
        <f t="array" ref="A10:A24">_xlfn.FILTERXML(Data!$B$11,"//GetORByReferenceNoResponse/GetORByReferenceNoResult/a:ORDetail/a:ORDetail/a:"&amp;A9)</f>
        <v>#VALUE!</v>
      </c>
      <c r="B10" s="23" t="e">
        <f t="array" ref="B10:B24">_xlfn.FILTERXML(Data!$B$11,"//GetORByReferenceNoResponse/GetORByReferenceNoResult/a:ORDetail/a:ORDetail/a:"&amp;B9)</f>
        <v>#VALUE!</v>
      </c>
      <c r="C10" s="22" t="e">
        <f t="array" ref="C10:C24">_xlfn.FILTERXML(Data!$B$11,"//GetORByReferenceNoResponse/GetORByReferenceNoResult/a:ORDetail/a:ORDetail/a:"&amp;C9)</f>
        <v>#VALUE!</v>
      </c>
      <c r="D10" s="22" t="e">
        <f t="array" ref="D10:D24">_xlfn.FILTERXML(Data!$B$11,"//GetORByReferenceNoResponse/GetORByReferenceNoResult/a:ORDetail/a:ORDetail/a:"&amp;D9)</f>
        <v>#VALUE!</v>
      </c>
      <c r="E10" s="22" t="e">
        <f t="array" ref="E10:E24">_xlfn.FILTERXML(Data!$B$11,"//GetORByReferenceNoResponse/GetORByReferenceNoResult/a:ORDetail/a:ORDetail/a:"&amp;E9)</f>
        <v>#VALUE!</v>
      </c>
      <c r="F10" s="23" t="e">
        <f t="array" ref="F10:F24">_xlfn.FILTERXML(Data!$B$11,"//GetORByReferenceNoResponse/GetORByReferenceNoResult/a:ORDetail/a:ORDetail/a:"&amp;F9)</f>
        <v>#VALUE!</v>
      </c>
      <c r="G10" s="38" t="e">
        <f t="array" ref="G10:G24">_xlfn.FILTERXML(Data!$B$11,"//GetORByReferenceNoResponse/GetORByReferenceNoResult/a:ORDetail/a:ORDetail/a:"&amp;G9)</f>
        <v>#VALUE!</v>
      </c>
      <c r="H10" s="23" t="e">
        <f t="array" ref="H10:H24">_xlfn.FILTERXML(Data!$B$11,"//GetORByReferenceNoResponse/GetORByReferenceNoResult/a:ORDetail/a:ORDetail/a:"&amp;H9)</f>
        <v>#VALUE!</v>
      </c>
      <c r="I10" s="23" t="e">
        <f t="array" ref="I10:I24">_xlfn.FILTERXML(Data!$B$11,"//GetORByReferenceNoResponse/GetORByReferenceNoResult/a:ORDetail/a:ORDetail/a:"&amp;I9)</f>
        <v>#VALUE!</v>
      </c>
    </row>
    <row r="11" spans="1:9" x14ac:dyDescent="0.25">
      <c r="A11" s="21" t="e">
        <v>#VALUE!</v>
      </c>
      <c r="B11" s="23" t="e">
        <v>#VALUE!</v>
      </c>
      <c r="C11" s="22" t="e">
        <v>#VALUE!</v>
      </c>
      <c r="D11" s="22" t="e">
        <v>#VALUE!</v>
      </c>
      <c r="E11" s="22" t="e">
        <v>#VALUE!</v>
      </c>
      <c r="F11" s="23" t="e">
        <v>#VALUE!</v>
      </c>
      <c r="G11" s="38" t="e">
        <v>#VALUE!</v>
      </c>
      <c r="H11" s="23" t="e">
        <v>#VALUE!</v>
      </c>
      <c r="I11" s="23" t="e">
        <v>#VALUE!</v>
      </c>
    </row>
    <row r="12" spans="1:9" x14ac:dyDescent="0.25">
      <c r="A12" s="21" t="e">
        <v>#VALUE!</v>
      </c>
      <c r="B12" s="23" t="e">
        <v>#VALUE!</v>
      </c>
      <c r="C12" s="22" t="e">
        <v>#VALUE!</v>
      </c>
      <c r="D12" s="22" t="e">
        <v>#VALUE!</v>
      </c>
      <c r="E12" s="22" t="e">
        <v>#VALUE!</v>
      </c>
      <c r="F12" s="23" t="e">
        <v>#VALUE!</v>
      </c>
      <c r="G12" s="38" t="e">
        <v>#VALUE!</v>
      </c>
      <c r="H12" s="23" t="e">
        <v>#VALUE!</v>
      </c>
      <c r="I12" s="23" t="e">
        <v>#VALUE!</v>
      </c>
    </row>
    <row r="13" spans="1:9" x14ac:dyDescent="0.25">
      <c r="A13" s="21" t="e">
        <v>#VALUE!</v>
      </c>
      <c r="B13" s="23" t="e">
        <v>#VALUE!</v>
      </c>
      <c r="C13" s="22" t="e">
        <v>#VALUE!</v>
      </c>
      <c r="D13" s="22" t="e">
        <v>#VALUE!</v>
      </c>
      <c r="E13" s="22" t="e">
        <v>#VALUE!</v>
      </c>
      <c r="F13" s="23" t="e">
        <v>#VALUE!</v>
      </c>
      <c r="G13" s="38" t="e">
        <v>#VALUE!</v>
      </c>
      <c r="H13" s="23" t="e">
        <v>#VALUE!</v>
      </c>
      <c r="I13" s="23" t="e">
        <v>#VALUE!</v>
      </c>
    </row>
    <row r="14" spans="1:9" x14ac:dyDescent="0.25">
      <c r="A14" s="10" t="e">
        <v>#VALUE!</v>
      </c>
      <c r="B14" s="24" t="e">
        <v>#VALUE!</v>
      </c>
      <c r="C14" s="20" t="e">
        <v>#VALUE!</v>
      </c>
      <c r="D14" s="20" t="e">
        <v>#VALUE!</v>
      </c>
      <c r="E14" s="22" t="e">
        <v>#VALUE!</v>
      </c>
      <c r="F14" s="24" t="e">
        <v>#VALUE!</v>
      </c>
      <c r="G14" s="39" t="e">
        <v>#VALUE!</v>
      </c>
      <c r="H14" s="23" t="e">
        <v>#VALUE!</v>
      </c>
      <c r="I14" s="24" t="e">
        <v>#VALUE!</v>
      </c>
    </row>
    <row r="15" spans="1:9" x14ac:dyDescent="0.25">
      <c r="A15" s="10" t="e">
        <v>#VALUE!</v>
      </c>
      <c r="B15" s="24" t="e">
        <v>#VALUE!</v>
      </c>
      <c r="C15" s="20" t="e">
        <v>#VALUE!</v>
      </c>
      <c r="D15" s="20" t="e">
        <v>#VALUE!</v>
      </c>
      <c r="E15" s="22" t="e">
        <v>#VALUE!</v>
      </c>
      <c r="F15" s="24" t="e">
        <v>#VALUE!</v>
      </c>
      <c r="G15" s="39" t="e">
        <v>#VALUE!</v>
      </c>
      <c r="H15" s="23" t="e">
        <v>#VALUE!</v>
      </c>
      <c r="I15" s="24" t="e">
        <v>#VALUE!</v>
      </c>
    </row>
    <row r="16" spans="1:9" x14ac:dyDescent="0.25">
      <c r="A16" s="10" t="e">
        <v>#VALUE!</v>
      </c>
      <c r="B16" s="24" t="e">
        <v>#VALUE!</v>
      </c>
      <c r="C16" s="20" t="e">
        <v>#VALUE!</v>
      </c>
      <c r="D16" s="20" t="e">
        <v>#VALUE!</v>
      </c>
      <c r="E16" s="22" t="e">
        <v>#VALUE!</v>
      </c>
      <c r="F16" s="24" t="e">
        <v>#VALUE!</v>
      </c>
      <c r="G16" s="39" t="e">
        <v>#VALUE!</v>
      </c>
      <c r="H16" s="23" t="e">
        <v>#VALUE!</v>
      </c>
      <c r="I16" s="24" t="e">
        <v>#VALUE!</v>
      </c>
    </row>
    <row r="17" spans="1:9" x14ac:dyDescent="0.25">
      <c r="A17" s="10" t="e">
        <v>#VALUE!</v>
      </c>
      <c r="B17" s="24" t="e">
        <v>#VALUE!</v>
      </c>
      <c r="C17" s="20" t="e">
        <v>#VALUE!</v>
      </c>
      <c r="D17" s="20" t="e">
        <v>#VALUE!</v>
      </c>
      <c r="E17" s="22" t="e">
        <v>#VALUE!</v>
      </c>
      <c r="F17" s="24" t="e">
        <v>#VALUE!</v>
      </c>
      <c r="G17" s="39" t="e">
        <v>#VALUE!</v>
      </c>
      <c r="H17" s="23" t="e">
        <v>#VALUE!</v>
      </c>
      <c r="I17" s="24" t="e">
        <v>#VALUE!</v>
      </c>
    </row>
    <row r="18" spans="1:9" x14ac:dyDescent="0.25">
      <c r="A18" s="10" t="e">
        <v>#VALUE!</v>
      </c>
      <c r="B18" s="24" t="e">
        <v>#VALUE!</v>
      </c>
      <c r="C18" s="20" t="e">
        <v>#VALUE!</v>
      </c>
      <c r="D18" s="20" t="e">
        <v>#VALUE!</v>
      </c>
      <c r="E18" s="22" t="e">
        <v>#VALUE!</v>
      </c>
      <c r="F18" s="24" t="e">
        <v>#VALUE!</v>
      </c>
      <c r="G18" s="39" t="e">
        <v>#VALUE!</v>
      </c>
      <c r="H18" s="23" t="e">
        <v>#VALUE!</v>
      </c>
      <c r="I18" s="24" t="e">
        <v>#VALUE!</v>
      </c>
    </row>
    <row r="19" spans="1:9" x14ac:dyDescent="0.25">
      <c r="A19" s="10" t="e">
        <v>#VALUE!</v>
      </c>
      <c r="B19" s="24" t="e">
        <v>#VALUE!</v>
      </c>
      <c r="C19" s="20" t="e">
        <v>#VALUE!</v>
      </c>
      <c r="D19" s="20" t="e">
        <v>#VALUE!</v>
      </c>
      <c r="E19" s="22" t="e">
        <v>#VALUE!</v>
      </c>
      <c r="F19" s="24" t="e">
        <v>#VALUE!</v>
      </c>
      <c r="G19" s="39" t="e">
        <v>#VALUE!</v>
      </c>
      <c r="H19" s="23" t="e">
        <v>#VALUE!</v>
      </c>
      <c r="I19" s="24" t="e">
        <v>#VALUE!</v>
      </c>
    </row>
    <row r="20" spans="1:9" x14ac:dyDescent="0.25">
      <c r="A20" s="10" t="e">
        <v>#VALUE!</v>
      </c>
      <c r="B20" s="24" t="e">
        <v>#VALUE!</v>
      </c>
      <c r="C20" s="20" t="e">
        <v>#VALUE!</v>
      </c>
      <c r="D20" s="20" t="e">
        <v>#VALUE!</v>
      </c>
      <c r="E20" s="22" t="e">
        <v>#VALUE!</v>
      </c>
      <c r="F20" s="24" t="e">
        <v>#VALUE!</v>
      </c>
      <c r="G20" s="39" t="e">
        <v>#VALUE!</v>
      </c>
      <c r="H20" s="23" t="e">
        <v>#VALUE!</v>
      </c>
      <c r="I20" s="24" t="e">
        <v>#VALUE!</v>
      </c>
    </row>
    <row r="21" spans="1:9" x14ac:dyDescent="0.25">
      <c r="A21" s="10" t="e">
        <v>#VALUE!</v>
      </c>
      <c r="B21" s="24" t="e">
        <v>#VALUE!</v>
      </c>
      <c r="C21" s="20" t="e">
        <v>#VALUE!</v>
      </c>
      <c r="D21" s="20" t="e">
        <v>#VALUE!</v>
      </c>
      <c r="E21" s="22" t="e">
        <v>#VALUE!</v>
      </c>
      <c r="F21" s="24" t="e">
        <v>#VALUE!</v>
      </c>
      <c r="G21" s="39" t="e">
        <v>#VALUE!</v>
      </c>
      <c r="H21" s="23" t="e">
        <v>#VALUE!</v>
      </c>
      <c r="I21" s="24" t="e">
        <v>#VALUE!</v>
      </c>
    </row>
    <row r="22" spans="1:9" x14ac:dyDescent="0.25">
      <c r="A22" s="10" t="e">
        <v>#VALUE!</v>
      </c>
      <c r="B22" s="24" t="e">
        <v>#VALUE!</v>
      </c>
      <c r="C22" s="20" t="e">
        <v>#VALUE!</v>
      </c>
      <c r="D22" s="20" t="e">
        <v>#VALUE!</v>
      </c>
      <c r="E22" s="22" t="e">
        <v>#VALUE!</v>
      </c>
      <c r="F22" s="24" t="e">
        <v>#VALUE!</v>
      </c>
      <c r="G22" s="39" t="e">
        <v>#VALUE!</v>
      </c>
      <c r="H22" s="23" t="e">
        <v>#VALUE!</v>
      </c>
      <c r="I22" s="24" t="e">
        <v>#VALUE!</v>
      </c>
    </row>
    <row r="23" spans="1:9" x14ac:dyDescent="0.25">
      <c r="A23" s="10" t="e">
        <v>#VALUE!</v>
      </c>
      <c r="B23" s="24" t="e">
        <v>#VALUE!</v>
      </c>
      <c r="C23" s="20" t="e">
        <v>#VALUE!</v>
      </c>
      <c r="D23" s="20" t="e">
        <v>#VALUE!</v>
      </c>
      <c r="E23" s="22" t="e">
        <v>#VALUE!</v>
      </c>
      <c r="F23" s="24" t="e">
        <v>#VALUE!</v>
      </c>
      <c r="G23" s="39" t="e">
        <v>#VALUE!</v>
      </c>
      <c r="H23" s="23" t="e">
        <v>#VALUE!</v>
      </c>
      <c r="I23" s="24" t="e">
        <v>#VALUE!</v>
      </c>
    </row>
    <row r="24" spans="1:9" x14ac:dyDescent="0.25">
      <c r="A24" s="10" t="e">
        <v>#VALUE!</v>
      </c>
      <c r="B24" s="24" t="e">
        <v>#VALUE!</v>
      </c>
      <c r="C24" s="20" t="e">
        <v>#VALUE!</v>
      </c>
      <c r="D24" s="20" t="e">
        <v>#VALUE!</v>
      </c>
      <c r="E24" s="22" t="e">
        <v>#VALUE!</v>
      </c>
      <c r="F24" s="24" t="e">
        <v>#VALUE!</v>
      </c>
      <c r="G24" s="39" t="e">
        <v>#VALUE!</v>
      </c>
      <c r="H24" s="23" t="e">
        <v>#VALUE!</v>
      </c>
      <c r="I24" s="24" t="e">
        <v>#VALUE!</v>
      </c>
    </row>
    <row r="25" spans="1:9" x14ac:dyDescent="0.25">
      <c r="A25" s="10"/>
      <c r="B25" s="7"/>
      <c r="D25" s="7"/>
      <c r="E25" s="7"/>
      <c r="F25" s="7"/>
      <c r="G25" s="11"/>
    </row>
    <row r="26" spans="1:9" x14ac:dyDescent="0.25">
      <c r="A26" s="10"/>
      <c r="B26" s="7"/>
      <c r="D26" s="7"/>
      <c r="E26" s="7"/>
      <c r="F26" s="7"/>
      <c r="G26" s="11"/>
    </row>
  </sheetData>
  <mergeCells count="7">
    <mergeCell ref="A1:I1"/>
    <mergeCell ref="A2:I2"/>
    <mergeCell ref="A3:B3"/>
    <mergeCell ref="A8:I8"/>
    <mergeCell ref="E4:F4"/>
    <mergeCell ref="E5:F5"/>
    <mergeCell ref="E3:F3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I26"/>
  <sheetViews>
    <sheetView showGridLines="0" workbookViewId="0">
      <selection activeCell="A4" sqref="A4"/>
    </sheetView>
  </sheetViews>
  <sheetFormatPr defaultRowHeight="15" x14ac:dyDescent="0.25"/>
  <cols>
    <col min="1" max="1" width="34.42578125" customWidth="1"/>
    <col min="2" max="2" width="19" customWidth="1"/>
    <col min="3" max="3" width="10.7109375" customWidth="1"/>
    <col min="4" max="4" width="18" customWidth="1"/>
    <col min="5" max="5" width="19.5703125" customWidth="1"/>
    <col min="6" max="6" width="37.28515625" customWidth="1"/>
    <col min="7" max="7" width="22.5703125" customWidth="1"/>
    <col min="8" max="8" width="14" customWidth="1"/>
    <col min="9" max="9" width="30" customWidth="1"/>
  </cols>
  <sheetData>
    <row r="1" spans="1:9" ht="31.5" x14ac:dyDescent="0.5">
      <c r="A1" s="70" t="s">
        <v>19</v>
      </c>
      <c r="B1" s="70"/>
      <c r="C1" s="70"/>
      <c r="D1" s="70"/>
      <c r="E1" s="70"/>
      <c r="F1" s="70"/>
      <c r="G1" s="70"/>
      <c r="H1" s="70"/>
      <c r="I1" s="70"/>
    </row>
    <row r="2" spans="1:9" ht="21" x14ac:dyDescent="0.35">
      <c r="A2" s="71" t="s">
        <v>34</v>
      </c>
      <c r="B2" s="71"/>
      <c r="C2" s="71"/>
      <c r="D2" s="71"/>
      <c r="E2" s="71"/>
      <c r="F2" s="71"/>
      <c r="G2" s="71"/>
      <c r="H2" s="71"/>
      <c r="I2" s="71"/>
    </row>
    <row r="3" spans="1:9" ht="18.75" x14ac:dyDescent="0.3">
      <c r="A3" s="74" t="s">
        <v>68</v>
      </c>
      <c r="B3" s="75"/>
      <c r="C3" s="1"/>
      <c r="D3" s="33" t="s">
        <v>17</v>
      </c>
      <c r="E3" s="76" t="e">
        <f>_xlfn.FILTERXML(Data!$B$11,"//GetORByReferenceNoResponse/GetORByReferenceNoResult/a:websvcresponse/a:RecordCount")</f>
        <v>#VALUE!</v>
      </c>
      <c r="F3" s="76"/>
      <c r="G3" s="1"/>
      <c r="H3" s="1"/>
      <c r="I3" s="1"/>
    </row>
    <row r="4" spans="1:9" ht="15.75" x14ac:dyDescent="0.25">
      <c r="A4" s="31" t="s">
        <v>31</v>
      </c>
      <c r="B4" s="32">
        <v>661</v>
      </c>
      <c r="C4" s="1"/>
      <c r="D4" s="33" t="s">
        <v>27</v>
      </c>
      <c r="E4" s="76" t="e">
        <f>_xlfn.FILTERXML(Data!$B$11,"//GetORByReferenceNoResponse/GetORByReferenceNoResult/a:websvcresponse/a:ResponseDetails")</f>
        <v>#VALUE!</v>
      </c>
      <c r="F4" s="76"/>
      <c r="G4" s="21"/>
      <c r="H4" s="1"/>
      <c r="I4" s="1"/>
    </row>
    <row r="5" spans="1:9" ht="15.75" x14ac:dyDescent="0.25">
      <c r="A5" s="31" t="s">
        <v>32</v>
      </c>
      <c r="B5" s="32">
        <v>239</v>
      </c>
      <c r="C5" s="1"/>
      <c r="D5" s="33" t="s">
        <v>29</v>
      </c>
      <c r="E5" s="77" t="e">
        <f>_xlfn.FILTERXML(Data!$B$11,"//GetORByReferenceNoResponse/GetORByReferenceNoResult/a:websvcresponse/a:RemainingBalance")</f>
        <v>#VALUE!</v>
      </c>
      <c r="F5" s="77"/>
      <c r="G5" s="1"/>
      <c r="H5" s="1"/>
      <c r="I5" s="1"/>
    </row>
    <row r="6" spans="1:9" x14ac:dyDescent="0.25">
      <c r="C6" s="1"/>
      <c r="D6" s="1"/>
      <c r="E6" s="1"/>
      <c r="F6" s="1"/>
      <c r="G6" s="1"/>
      <c r="H6" s="1"/>
      <c r="I6" s="1"/>
    </row>
    <row r="7" spans="1:9" ht="20.25" customHeight="1" x14ac:dyDescent="0.25">
      <c r="D7" s="1"/>
      <c r="E7" s="1"/>
      <c r="F7" s="1"/>
      <c r="G7" s="1"/>
      <c r="H7" s="1"/>
      <c r="I7" s="1"/>
    </row>
    <row r="8" spans="1:9" ht="18.75" x14ac:dyDescent="0.3">
      <c r="A8" s="72" t="s">
        <v>16</v>
      </c>
      <c r="B8" s="73"/>
      <c r="C8" s="73"/>
      <c r="D8" s="73"/>
      <c r="E8" s="73"/>
      <c r="F8" s="73"/>
      <c r="G8" s="73"/>
      <c r="H8" s="73"/>
      <c r="I8" s="73"/>
    </row>
    <row r="9" spans="1:9" ht="15.75" x14ac:dyDescent="0.25">
      <c r="A9" s="25" t="s">
        <v>0</v>
      </c>
      <c r="B9" s="26" t="s">
        <v>23</v>
      </c>
      <c r="C9" s="26" t="s">
        <v>3</v>
      </c>
      <c r="D9" s="26" t="s">
        <v>2</v>
      </c>
      <c r="E9" s="26" t="s">
        <v>5</v>
      </c>
      <c r="F9" s="26" t="s">
        <v>8</v>
      </c>
      <c r="G9" s="26" t="s">
        <v>9</v>
      </c>
      <c r="H9" s="26" t="s">
        <v>7</v>
      </c>
      <c r="I9" s="27" t="s">
        <v>24</v>
      </c>
    </row>
    <row r="10" spans="1:9" x14ac:dyDescent="0.25">
      <c r="A10" s="21" t="e">
        <f t="array" ref="A10:A24">_xlfn.FILTERXML(Data!$B$16,"//GetORByBookPageResponse/GetORByBookPageResult/a:ORDetail/a:ORDetail/a:"&amp;A9)</f>
        <v>#VALUE!</v>
      </c>
      <c r="B10" s="23" t="e">
        <f t="array" ref="B10:B24">_xlfn.FILTERXML(Data!$B$16,"//GetORByBookPageResponse/GetORByBookPageResult/a:ORDetail/a:ORDetail/a:"&amp;B9)</f>
        <v>#VALUE!</v>
      </c>
      <c r="C10" s="22" t="e">
        <f t="array" ref="C10:C24">_xlfn.FILTERXML(Data!$B$16,"//GetORByBookPageResponse/GetORByBookPageResult/a:ORDetail/a:ORDetail/a:"&amp;C9)</f>
        <v>#VALUE!</v>
      </c>
      <c r="D10" s="22" t="e">
        <f t="array" ref="D10:D24">_xlfn.FILTERXML(Data!$B$16,"//GetORByBookPageResponse/GetORByBookPageResult/a:ORDetail/a:ORDetail/a:"&amp;D9)</f>
        <v>#VALUE!</v>
      </c>
      <c r="E10" s="22" t="e">
        <f t="array" ref="E10:E24">_xlfn.FILTERXML(Data!$B$16,"//GetORByBookPageResponse/GetORByBookPageResult/a:ORDetail/a:ORDetail/a:"&amp;E9)</f>
        <v>#VALUE!</v>
      </c>
      <c r="F10" s="23" t="e">
        <f t="array" ref="F10:F24">_xlfn.FILTERXML(Data!$B$16,"//GetORByBookPageResponse/GetORByBookPageResult/a:ORDetail/a:ORDetail/a:"&amp;F9)</f>
        <v>#VALUE!</v>
      </c>
      <c r="G10" s="41" t="e">
        <f t="array" ref="G10:G24">_xlfn.FILTERXML(Data!$B$16,"//GetORByBookPageResponse/GetORByBookPageResult/a:ORDetail/a:ORDetail/a:"&amp;G9)</f>
        <v>#VALUE!</v>
      </c>
      <c r="H10" s="23" t="e">
        <f t="array" ref="H10:H24">_xlfn.FILTERXML(Data!$B$16,"//GetORByBookPageResponse/GetORByBookPageResult/a:ORDetail/a:ORDetail/a:"&amp;H9)</f>
        <v>#VALUE!</v>
      </c>
      <c r="I10" s="23" t="e">
        <f t="array" ref="I10:I24">_xlfn.FILTERXML(Data!$B$16,"//GetORByBookPageResponse/GetORByBookPageResult/a:ORDetail/a:ORDetail/a:"&amp;I9)</f>
        <v>#VALUE!</v>
      </c>
    </row>
    <row r="11" spans="1:9" x14ac:dyDescent="0.25">
      <c r="A11" s="21" t="e">
        <v>#VALUE!</v>
      </c>
      <c r="B11" s="23" t="e">
        <v>#VALUE!</v>
      </c>
      <c r="C11" s="22" t="e">
        <v>#VALUE!</v>
      </c>
      <c r="D11" s="22" t="e">
        <v>#VALUE!</v>
      </c>
      <c r="E11" s="22" t="e">
        <v>#VALUE!</v>
      </c>
      <c r="F11" s="23" t="e">
        <v>#VALUE!</v>
      </c>
      <c r="G11" s="41" t="e">
        <v>#VALUE!</v>
      </c>
      <c r="H11" s="23" t="e">
        <v>#VALUE!</v>
      </c>
      <c r="I11" s="23" t="e">
        <v>#VALUE!</v>
      </c>
    </row>
    <row r="12" spans="1:9" x14ac:dyDescent="0.25">
      <c r="A12" s="21" t="e">
        <v>#VALUE!</v>
      </c>
      <c r="B12" s="23" t="e">
        <v>#VALUE!</v>
      </c>
      <c r="C12" s="22" t="e">
        <v>#VALUE!</v>
      </c>
      <c r="D12" s="22" t="e">
        <v>#VALUE!</v>
      </c>
      <c r="E12" s="22" t="e">
        <v>#VALUE!</v>
      </c>
      <c r="F12" s="23" t="e">
        <v>#VALUE!</v>
      </c>
      <c r="G12" s="41" t="e">
        <v>#VALUE!</v>
      </c>
      <c r="H12" s="23" t="e">
        <v>#VALUE!</v>
      </c>
      <c r="I12" s="23" t="e">
        <v>#VALUE!</v>
      </c>
    </row>
    <row r="13" spans="1:9" x14ac:dyDescent="0.25">
      <c r="A13" s="21" t="e">
        <v>#VALUE!</v>
      </c>
      <c r="B13" s="23" t="e">
        <v>#VALUE!</v>
      </c>
      <c r="C13" s="22" t="e">
        <v>#VALUE!</v>
      </c>
      <c r="D13" s="22" t="e">
        <v>#VALUE!</v>
      </c>
      <c r="E13" s="22" t="e">
        <v>#VALUE!</v>
      </c>
      <c r="F13" s="23" t="e">
        <v>#VALUE!</v>
      </c>
      <c r="G13" s="41" t="e">
        <v>#VALUE!</v>
      </c>
      <c r="H13" s="23" t="e">
        <v>#VALUE!</v>
      </c>
      <c r="I13" s="23" t="e">
        <v>#VALUE!</v>
      </c>
    </row>
    <row r="14" spans="1:9" x14ac:dyDescent="0.25">
      <c r="A14" s="10" t="e">
        <v>#VALUE!</v>
      </c>
      <c r="B14" s="24" t="e">
        <v>#VALUE!</v>
      </c>
      <c r="C14" s="20" t="e">
        <v>#VALUE!</v>
      </c>
      <c r="D14" s="20" t="e">
        <v>#VALUE!</v>
      </c>
      <c r="E14" s="20" t="e">
        <v>#VALUE!</v>
      </c>
      <c r="F14" s="24" t="e">
        <v>#VALUE!</v>
      </c>
      <c r="G14" s="42" t="e">
        <v>#VALUE!</v>
      </c>
      <c r="H14" s="24" t="e">
        <v>#VALUE!</v>
      </c>
      <c r="I14" s="24" t="e">
        <v>#VALUE!</v>
      </c>
    </row>
    <row r="15" spans="1:9" x14ac:dyDescent="0.25">
      <c r="A15" s="10" t="e">
        <v>#VALUE!</v>
      </c>
      <c r="B15" s="24" t="e">
        <v>#VALUE!</v>
      </c>
      <c r="C15" s="20" t="e">
        <v>#VALUE!</v>
      </c>
      <c r="D15" s="20" t="e">
        <v>#VALUE!</v>
      </c>
      <c r="E15" s="20" t="e">
        <v>#VALUE!</v>
      </c>
      <c r="F15" s="24" t="e">
        <v>#VALUE!</v>
      </c>
      <c r="G15" s="42" t="e">
        <v>#VALUE!</v>
      </c>
      <c r="H15" s="24" t="e">
        <v>#VALUE!</v>
      </c>
      <c r="I15" s="24" t="e">
        <v>#VALUE!</v>
      </c>
    </row>
    <row r="16" spans="1:9" x14ac:dyDescent="0.25">
      <c r="A16" s="10" t="e">
        <v>#VALUE!</v>
      </c>
      <c r="B16" s="24" t="e">
        <v>#VALUE!</v>
      </c>
      <c r="C16" s="20" t="e">
        <v>#VALUE!</v>
      </c>
      <c r="D16" s="20" t="e">
        <v>#VALUE!</v>
      </c>
      <c r="E16" s="20" t="e">
        <v>#VALUE!</v>
      </c>
      <c r="F16" s="24" t="e">
        <v>#VALUE!</v>
      </c>
      <c r="G16" s="42" t="e">
        <v>#VALUE!</v>
      </c>
      <c r="H16" s="24" t="e">
        <v>#VALUE!</v>
      </c>
      <c r="I16" s="24" t="e">
        <v>#VALUE!</v>
      </c>
    </row>
    <row r="17" spans="1:9" x14ac:dyDescent="0.25">
      <c r="A17" s="10" t="e">
        <v>#VALUE!</v>
      </c>
      <c r="B17" s="24" t="e">
        <v>#VALUE!</v>
      </c>
      <c r="C17" s="20" t="e">
        <v>#VALUE!</v>
      </c>
      <c r="D17" s="20" t="e">
        <v>#VALUE!</v>
      </c>
      <c r="E17" s="20" t="e">
        <v>#VALUE!</v>
      </c>
      <c r="F17" s="24" t="e">
        <v>#VALUE!</v>
      </c>
      <c r="G17" s="42" t="e">
        <v>#VALUE!</v>
      </c>
      <c r="H17" s="24" t="e">
        <v>#VALUE!</v>
      </c>
      <c r="I17" s="24" t="e">
        <v>#VALUE!</v>
      </c>
    </row>
    <row r="18" spans="1:9" x14ac:dyDescent="0.25">
      <c r="A18" s="10" t="e">
        <v>#VALUE!</v>
      </c>
      <c r="B18" s="24" t="e">
        <v>#VALUE!</v>
      </c>
      <c r="C18" s="20" t="e">
        <v>#VALUE!</v>
      </c>
      <c r="D18" s="20" t="e">
        <v>#VALUE!</v>
      </c>
      <c r="E18" s="20" t="e">
        <v>#VALUE!</v>
      </c>
      <c r="F18" s="24" t="e">
        <v>#VALUE!</v>
      </c>
      <c r="G18" s="42" t="e">
        <v>#VALUE!</v>
      </c>
      <c r="H18" s="24" t="e">
        <v>#VALUE!</v>
      </c>
      <c r="I18" s="24" t="e">
        <v>#VALUE!</v>
      </c>
    </row>
    <row r="19" spans="1:9" x14ac:dyDescent="0.25">
      <c r="A19" s="10" t="e">
        <v>#VALUE!</v>
      </c>
      <c r="B19" s="24" t="e">
        <v>#VALUE!</v>
      </c>
      <c r="C19" s="20" t="e">
        <v>#VALUE!</v>
      </c>
      <c r="D19" s="20" t="e">
        <v>#VALUE!</v>
      </c>
      <c r="E19" s="20" t="e">
        <v>#VALUE!</v>
      </c>
      <c r="F19" s="24" t="e">
        <v>#VALUE!</v>
      </c>
      <c r="G19" s="42" t="e">
        <v>#VALUE!</v>
      </c>
      <c r="H19" s="24" t="e">
        <v>#VALUE!</v>
      </c>
      <c r="I19" s="24" t="e">
        <v>#VALUE!</v>
      </c>
    </row>
    <row r="20" spans="1:9" x14ac:dyDescent="0.25">
      <c r="A20" s="10" t="e">
        <v>#VALUE!</v>
      </c>
      <c r="B20" s="24" t="e">
        <v>#VALUE!</v>
      </c>
      <c r="C20" s="20" t="e">
        <v>#VALUE!</v>
      </c>
      <c r="D20" s="20" t="e">
        <v>#VALUE!</v>
      </c>
      <c r="E20" s="20" t="e">
        <v>#VALUE!</v>
      </c>
      <c r="F20" s="24" t="e">
        <v>#VALUE!</v>
      </c>
      <c r="G20" s="42" t="e">
        <v>#VALUE!</v>
      </c>
      <c r="H20" s="24" t="e">
        <v>#VALUE!</v>
      </c>
      <c r="I20" s="24" t="e">
        <v>#VALUE!</v>
      </c>
    </row>
    <row r="21" spans="1:9" x14ac:dyDescent="0.25">
      <c r="A21" s="10" t="e">
        <v>#VALUE!</v>
      </c>
      <c r="B21" s="24" t="e">
        <v>#VALUE!</v>
      </c>
      <c r="C21" s="20" t="e">
        <v>#VALUE!</v>
      </c>
      <c r="D21" s="20" t="e">
        <v>#VALUE!</v>
      </c>
      <c r="E21" s="20" t="e">
        <v>#VALUE!</v>
      </c>
      <c r="F21" s="24" t="e">
        <v>#VALUE!</v>
      </c>
      <c r="G21" s="42" t="e">
        <v>#VALUE!</v>
      </c>
      <c r="H21" s="24" t="e">
        <v>#VALUE!</v>
      </c>
      <c r="I21" s="24" t="e">
        <v>#VALUE!</v>
      </c>
    </row>
    <row r="22" spans="1:9" x14ac:dyDescent="0.25">
      <c r="A22" s="10" t="e">
        <v>#VALUE!</v>
      </c>
      <c r="B22" s="24" t="e">
        <v>#VALUE!</v>
      </c>
      <c r="C22" s="20" t="e">
        <v>#VALUE!</v>
      </c>
      <c r="D22" s="20" t="e">
        <v>#VALUE!</v>
      </c>
      <c r="E22" s="20" t="e">
        <v>#VALUE!</v>
      </c>
      <c r="F22" s="24" t="e">
        <v>#VALUE!</v>
      </c>
      <c r="G22" s="42" t="e">
        <v>#VALUE!</v>
      </c>
      <c r="H22" s="24" t="e">
        <v>#VALUE!</v>
      </c>
      <c r="I22" s="24" t="e">
        <v>#VALUE!</v>
      </c>
    </row>
    <row r="23" spans="1:9" x14ac:dyDescent="0.25">
      <c r="A23" s="10" t="e">
        <v>#VALUE!</v>
      </c>
      <c r="B23" s="24" t="e">
        <v>#VALUE!</v>
      </c>
      <c r="C23" s="20" t="e">
        <v>#VALUE!</v>
      </c>
      <c r="D23" s="20" t="e">
        <v>#VALUE!</v>
      </c>
      <c r="E23" s="20" t="e">
        <v>#VALUE!</v>
      </c>
      <c r="F23" s="24" t="e">
        <v>#VALUE!</v>
      </c>
      <c r="G23" s="42" t="e">
        <v>#VALUE!</v>
      </c>
      <c r="H23" s="24" t="e">
        <v>#VALUE!</v>
      </c>
      <c r="I23" s="24" t="e">
        <v>#VALUE!</v>
      </c>
    </row>
    <row r="24" spans="1:9" x14ac:dyDescent="0.25">
      <c r="A24" s="10" t="e">
        <v>#VALUE!</v>
      </c>
      <c r="B24" s="24" t="e">
        <v>#VALUE!</v>
      </c>
      <c r="C24" s="20" t="e">
        <v>#VALUE!</v>
      </c>
      <c r="D24" s="20" t="e">
        <v>#VALUE!</v>
      </c>
      <c r="E24" s="20" t="e">
        <v>#VALUE!</v>
      </c>
      <c r="F24" s="24" t="e">
        <v>#VALUE!</v>
      </c>
      <c r="G24" s="42" t="e">
        <v>#VALUE!</v>
      </c>
      <c r="H24" s="24" t="e">
        <v>#VALUE!</v>
      </c>
      <c r="I24" s="24" t="e">
        <v>#VALUE!</v>
      </c>
    </row>
    <row r="25" spans="1:9" x14ac:dyDescent="0.25">
      <c r="A25" s="10"/>
      <c r="B25" s="7"/>
      <c r="D25" s="7"/>
      <c r="E25" s="7"/>
      <c r="F25" s="7"/>
      <c r="G25" s="11"/>
    </row>
    <row r="26" spans="1:9" x14ac:dyDescent="0.25">
      <c r="A26" s="10"/>
      <c r="B26" s="7"/>
      <c r="D26" s="7"/>
      <c r="E26" s="7"/>
      <c r="F26" s="7"/>
      <c r="G26" s="11"/>
    </row>
  </sheetData>
  <mergeCells count="7">
    <mergeCell ref="A8:I8"/>
    <mergeCell ref="A1:I1"/>
    <mergeCell ref="A2:I2"/>
    <mergeCell ref="A3:B3"/>
    <mergeCell ref="E3:F3"/>
    <mergeCell ref="E4:F4"/>
    <mergeCell ref="E5:F5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I26"/>
  <sheetViews>
    <sheetView showGridLines="0" workbookViewId="0">
      <selection activeCell="F28" sqref="F28"/>
    </sheetView>
  </sheetViews>
  <sheetFormatPr defaultRowHeight="15" x14ac:dyDescent="0.25"/>
  <cols>
    <col min="1" max="1" width="34.42578125" customWidth="1"/>
    <col min="2" max="2" width="19" customWidth="1"/>
    <col min="3" max="3" width="10.7109375" customWidth="1"/>
    <col min="4" max="4" width="18" customWidth="1"/>
    <col min="5" max="5" width="19.5703125" customWidth="1"/>
    <col min="6" max="6" width="36.5703125" customWidth="1"/>
    <col min="7" max="7" width="23.28515625" customWidth="1"/>
    <col min="8" max="8" width="14" customWidth="1"/>
    <col min="9" max="9" width="30" customWidth="1"/>
  </cols>
  <sheetData>
    <row r="1" spans="1:9" ht="31.5" x14ac:dyDescent="0.5">
      <c r="A1" s="70" t="s">
        <v>19</v>
      </c>
      <c r="B1" s="70"/>
      <c r="C1" s="70"/>
      <c r="D1" s="70"/>
      <c r="E1" s="70"/>
      <c r="F1" s="70"/>
      <c r="G1" s="70"/>
      <c r="H1" s="70"/>
      <c r="I1" s="70"/>
    </row>
    <row r="2" spans="1:9" ht="21" x14ac:dyDescent="0.35">
      <c r="A2" s="71" t="s">
        <v>70</v>
      </c>
      <c r="B2" s="71"/>
      <c r="C2" s="71"/>
      <c r="D2" s="71"/>
      <c r="E2" s="71"/>
      <c r="F2" s="71"/>
      <c r="G2" s="71"/>
      <c r="H2" s="71"/>
      <c r="I2" s="71"/>
    </row>
    <row r="3" spans="1:9" ht="18.75" x14ac:dyDescent="0.3">
      <c r="A3" s="74" t="s">
        <v>69</v>
      </c>
      <c r="B3" s="75"/>
      <c r="C3" s="1"/>
      <c r="D3" s="33" t="s">
        <v>17</v>
      </c>
      <c r="E3" s="78" t="e">
        <f>_xlfn.FILTERXML(Data!$B$27,Data!B28&amp;"/a:websvcresponse/a:RecordCount")</f>
        <v>#VALUE!</v>
      </c>
      <c r="F3" s="78"/>
      <c r="G3" s="1"/>
      <c r="H3" s="1"/>
      <c r="I3" s="1"/>
    </row>
    <row r="4" spans="1:9" ht="15.75" x14ac:dyDescent="0.25">
      <c r="A4" s="31" t="s">
        <v>11</v>
      </c>
      <c r="B4" s="32" t="s">
        <v>62</v>
      </c>
      <c r="C4" s="1"/>
      <c r="D4" s="33" t="s">
        <v>27</v>
      </c>
      <c r="E4" s="77" t="e">
        <f>_xlfn.FILTERXML(Data!$B$27,Data!B28&amp;"/a:websvcresponse/a:ResponseDetails")</f>
        <v>#VALUE!</v>
      </c>
      <c r="F4" s="77"/>
      <c r="G4" s="21"/>
      <c r="H4" s="1"/>
      <c r="I4" s="1"/>
    </row>
    <row r="5" spans="1:9" x14ac:dyDescent="0.25">
      <c r="C5" s="1"/>
      <c r="D5" s="33" t="s">
        <v>29</v>
      </c>
      <c r="E5" s="77" t="e">
        <f>_xlfn.FILTERXML(Data!$B$27,Data!B28&amp;"/a:websvcresponse/a:RemainingBalance")</f>
        <v>#VALUE!</v>
      </c>
      <c r="F5" s="77"/>
      <c r="G5" s="1"/>
      <c r="H5" s="1"/>
      <c r="I5" s="1"/>
    </row>
    <row r="6" spans="1:9" x14ac:dyDescent="0.25">
      <c r="C6" s="1"/>
      <c r="D6" s="1"/>
      <c r="E6" s="1"/>
      <c r="F6" s="1"/>
      <c r="G6" s="1"/>
      <c r="H6" s="1"/>
      <c r="I6" s="1"/>
    </row>
    <row r="7" spans="1:9" ht="20.25" customHeight="1" x14ac:dyDescent="0.25">
      <c r="D7" s="1"/>
      <c r="E7" s="1"/>
      <c r="F7" s="1"/>
      <c r="G7" s="1"/>
      <c r="H7" s="1"/>
      <c r="I7" s="1"/>
    </row>
    <row r="8" spans="1:9" ht="18.75" x14ac:dyDescent="0.3">
      <c r="A8" s="72" t="s">
        <v>16</v>
      </c>
      <c r="B8" s="73"/>
      <c r="C8" s="73"/>
      <c r="D8" s="73"/>
      <c r="E8" s="73"/>
      <c r="F8" s="73"/>
      <c r="G8" s="73"/>
      <c r="H8" s="73"/>
      <c r="I8" s="73"/>
    </row>
    <row r="9" spans="1:9" ht="15.75" x14ac:dyDescent="0.25">
      <c r="A9" s="25" t="s">
        <v>0</v>
      </c>
      <c r="B9" s="26" t="s">
        <v>23</v>
      </c>
      <c r="C9" s="26" t="s">
        <v>3</v>
      </c>
      <c r="D9" s="26" t="s">
        <v>2</v>
      </c>
      <c r="E9" s="26" t="s">
        <v>5</v>
      </c>
      <c r="F9" s="26" t="s">
        <v>8</v>
      </c>
      <c r="G9" s="26" t="s">
        <v>9</v>
      </c>
      <c r="H9" s="26" t="s">
        <v>7</v>
      </c>
      <c r="I9" s="27" t="s">
        <v>24</v>
      </c>
    </row>
    <row r="10" spans="1:9" x14ac:dyDescent="0.25">
      <c r="A10" s="21" t="e">
        <f t="array" ref="A10:A24">_xlfn.FILTERXML(Data!$B$27,Data!$B$28&amp;"a:ORDetail/a:ORDetail/a:"&amp;A9)</f>
        <v>#VALUE!</v>
      </c>
      <c r="B10" s="23" t="e">
        <f t="array" ref="B10:B24">_xlfn.FILTERXML(Data!$B$27,Data!$B$28&amp;"a:ORDetail/a:ORDetail/a:"&amp;B9)</f>
        <v>#VALUE!</v>
      </c>
      <c r="C10" s="45" t="e">
        <f t="array" ref="C10:C24">_xlfn.FILTERXML(Data!$B$27,Data!$B$28&amp;"a:ORDetail/a:ORDetail/a:"&amp;C9)</f>
        <v>#VALUE!</v>
      </c>
      <c r="D10" s="45" t="e">
        <f t="array" ref="D10:D24">_xlfn.FILTERXML(Data!$B$27,Data!$B$28&amp;"a:ORDetail/a:ORDetail/a:"&amp;D9)</f>
        <v>#VALUE!</v>
      </c>
      <c r="E10" s="45" t="e">
        <f t="array" ref="E10:E24">_xlfn.FILTERXML(Data!$B$27,Data!$B$28&amp;"a:ORDetail/a:ORDetail/a:"&amp;E9)</f>
        <v>#VALUE!</v>
      </c>
      <c r="F10" s="23" t="e">
        <f t="array" ref="F10:F24">_xlfn.FILTERXML(Data!$B$27,Data!$B$28&amp;"a:ORDetail/a:ORDetail/a:"&amp;F9)</f>
        <v>#VALUE!</v>
      </c>
      <c r="G10" s="41" t="e">
        <f t="array" ref="G10:G24">_xlfn.FILTERXML(Data!$B$27,Data!$B$28&amp;"a:ORDetail/a:ORDetail/a:"&amp;G9)</f>
        <v>#VALUE!</v>
      </c>
      <c r="H10" s="23" t="e">
        <f t="array" ref="H10:H24">_xlfn.FILTERXML(Data!$B$27,Data!$B$28&amp;"a:ORDetail/a:ORDetail/a:"&amp;H9)</f>
        <v>#VALUE!</v>
      </c>
      <c r="I10" s="23" t="e">
        <f t="array" ref="I10:I24">_xlfn.FILTERXML(Data!$B$27,Data!$B$28&amp;"a:ORDetail/a:ORDetail/a:"&amp;I9)</f>
        <v>#VALUE!</v>
      </c>
    </row>
    <row r="11" spans="1:9" x14ac:dyDescent="0.25">
      <c r="A11" s="21" t="e">
        <v>#VALUE!</v>
      </c>
      <c r="B11" s="23" t="e">
        <v>#VALUE!</v>
      </c>
      <c r="C11" s="45" t="e">
        <v>#VALUE!</v>
      </c>
      <c r="D11" s="45" t="e">
        <v>#VALUE!</v>
      </c>
      <c r="E11" s="45" t="e">
        <v>#VALUE!</v>
      </c>
      <c r="F11" s="23" t="e">
        <v>#VALUE!</v>
      </c>
      <c r="G11" s="41" t="e">
        <v>#VALUE!</v>
      </c>
      <c r="H11" s="23" t="e">
        <v>#VALUE!</v>
      </c>
      <c r="I11" s="23" t="e">
        <v>#VALUE!</v>
      </c>
    </row>
    <row r="12" spans="1:9" x14ac:dyDescent="0.25">
      <c r="A12" s="21" t="e">
        <v>#VALUE!</v>
      </c>
      <c r="B12" s="23" t="e">
        <v>#VALUE!</v>
      </c>
      <c r="C12" s="45" t="e">
        <v>#VALUE!</v>
      </c>
      <c r="D12" s="45" t="e">
        <v>#VALUE!</v>
      </c>
      <c r="E12" s="45" t="e">
        <v>#VALUE!</v>
      </c>
      <c r="F12" s="23" t="e">
        <v>#VALUE!</v>
      </c>
      <c r="G12" s="41" t="e">
        <v>#VALUE!</v>
      </c>
      <c r="H12" s="23" t="e">
        <v>#VALUE!</v>
      </c>
      <c r="I12" s="23" t="e">
        <v>#VALUE!</v>
      </c>
    </row>
    <row r="13" spans="1:9" x14ac:dyDescent="0.25">
      <c r="A13" s="21" t="e">
        <v>#VALUE!</v>
      </c>
      <c r="B13" s="23" t="e">
        <v>#VALUE!</v>
      </c>
      <c r="C13" s="45" t="e">
        <v>#VALUE!</v>
      </c>
      <c r="D13" s="45" t="e">
        <v>#VALUE!</v>
      </c>
      <c r="E13" s="45" t="e">
        <v>#VALUE!</v>
      </c>
      <c r="F13" s="23" t="e">
        <v>#VALUE!</v>
      </c>
      <c r="G13" s="41" t="e">
        <v>#VALUE!</v>
      </c>
      <c r="H13" s="23" t="e">
        <v>#VALUE!</v>
      </c>
      <c r="I13" s="23" t="e">
        <v>#VALUE!</v>
      </c>
    </row>
    <row r="14" spans="1:9" x14ac:dyDescent="0.25">
      <c r="A14" s="10" t="e">
        <v>#VALUE!</v>
      </c>
      <c r="B14" s="24" t="e">
        <v>#VALUE!</v>
      </c>
      <c r="C14" s="52" t="e">
        <v>#VALUE!</v>
      </c>
      <c r="D14" s="52" t="e">
        <v>#VALUE!</v>
      </c>
      <c r="E14" s="52" t="e">
        <v>#VALUE!</v>
      </c>
      <c r="F14" s="24" t="e">
        <v>#VALUE!</v>
      </c>
      <c r="G14" s="42" t="e">
        <v>#VALUE!</v>
      </c>
      <c r="H14" s="24" t="e">
        <v>#VALUE!</v>
      </c>
      <c r="I14" s="24" t="e">
        <v>#VALUE!</v>
      </c>
    </row>
    <row r="15" spans="1:9" x14ac:dyDescent="0.25">
      <c r="A15" s="10" t="e">
        <v>#VALUE!</v>
      </c>
      <c r="B15" s="24" t="e">
        <v>#VALUE!</v>
      </c>
      <c r="C15" s="52" t="e">
        <v>#VALUE!</v>
      </c>
      <c r="D15" s="52" t="e">
        <v>#VALUE!</v>
      </c>
      <c r="E15" s="52" t="e">
        <v>#VALUE!</v>
      </c>
      <c r="F15" s="24" t="e">
        <v>#VALUE!</v>
      </c>
      <c r="G15" s="42" t="e">
        <v>#VALUE!</v>
      </c>
      <c r="H15" s="24" t="e">
        <v>#VALUE!</v>
      </c>
      <c r="I15" s="24" t="e">
        <v>#VALUE!</v>
      </c>
    </row>
    <row r="16" spans="1:9" x14ac:dyDescent="0.25">
      <c r="A16" s="10" t="e">
        <v>#VALUE!</v>
      </c>
      <c r="B16" s="24" t="e">
        <v>#VALUE!</v>
      </c>
      <c r="C16" s="52" t="e">
        <v>#VALUE!</v>
      </c>
      <c r="D16" s="52" t="e">
        <v>#VALUE!</v>
      </c>
      <c r="E16" s="52" t="e">
        <v>#VALUE!</v>
      </c>
      <c r="F16" s="24" t="e">
        <v>#VALUE!</v>
      </c>
      <c r="G16" s="42" t="e">
        <v>#VALUE!</v>
      </c>
      <c r="H16" s="24" t="e">
        <v>#VALUE!</v>
      </c>
      <c r="I16" s="24" t="e">
        <v>#VALUE!</v>
      </c>
    </row>
    <row r="17" spans="1:9" x14ac:dyDescent="0.25">
      <c r="A17" s="10" t="e">
        <v>#VALUE!</v>
      </c>
      <c r="B17" s="24" t="e">
        <v>#VALUE!</v>
      </c>
      <c r="C17" s="52" t="e">
        <v>#VALUE!</v>
      </c>
      <c r="D17" s="52" t="e">
        <v>#VALUE!</v>
      </c>
      <c r="E17" s="52" t="e">
        <v>#VALUE!</v>
      </c>
      <c r="F17" s="24" t="e">
        <v>#VALUE!</v>
      </c>
      <c r="G17" s="42" t="e">
        <v>#VALUE!</v>
      </c>
      <c r="H17" s="24" t="e">
        <v>#VALUE!</v>
      </c>
      <c r="I17" s="24" t="e">
        <v>#VALUE!</v>
      </c>
    </row>
    <row r="18" spans="1:9" x14ac:dyDescent="0.25">
      <c r="A18" s="10" t="e">
        <v>#VALUE!</v>
      </c>
      <c r="B18" s="24" t="e">
        <v>#VALUE!</v>
      </c>
      <c r="C18" s="52" t="e">
        <v>#VALUE!</v>
      </c>
      <c r="D18" s="52" t="e">
        <v>#VALUE!</v>
      </c>
      <c r="E18" s="52" t="e">
        <v>#VALUE!</v>
      </c>
      <c r="F18" s="24" t="e">
        <v>#VALUE!</v>
      </c>
      <c r="G18" s="42" t="e">
        <v>#VALUE!</v>
      </c>
      <c r="H18" s="24" t="e">
        <v>#VALUE!</v>
      </c>
      <c r="I18" s="24" t="e">
        <v>#VALUE!</v>
      </c>
    </row>
    <row r="19" spans="1:9" x14ac:dyDescent="0.25">
      <c r="A19" s="10" t="e">
        <v>#VALUE!</v>
      </c>
      <c r="B19" s="24" t="e">
        <v>#VALUE!</v>
      </c>
      <c r="C19" s="52" t="e">
        <v>#VALUE!</v>
      </c>
      <c r="D19" s="52" t="e">
        <v>#VALUE!</v>
      </c>
      <c r="E19" s="52" t="e">
        <v>#VALUE!</v>
      </c>
      <c r="F19" s="24" t="e">
        <v>#VALUE!</v>
      </c>
      <c r="G19" s="42" t="e">
        <v>#VALUE!</v>
      </c>
      <c r="H19" s="24" t="e">
        <v>#VALUE!</v>
      </c>
      <c r="I19" s="24" t="e">
        <v>#VALUE!</v>
      </c>
    </row>
    <row r="20" spans="1:9" x14ac:dyDescent="0.25">
      <c r="A20" s="10" t="e">
        <v>#VALUE!</v>
      </c>
      <c r="B20" s="24" t="e">
        <v>#VALUE!</v>
      </c>
      <c r="C20" s="52" t="e">
        <v>#VALUE!</v>
      </c>
      <c r="D20" s="52" t="e">
        <v>#VALUE!</v>
      </c>
      <c r="E20" s="52" t="e">
        <v>#VALUE!</v>
      </c>
      <c r="F20" s="24" t="e">
        <v>#VALUE!</v>
      </c>
      <c r="G20" s="42" t="e">
        <v>#VALUE!</v>
      </c>
      <c r="H20" s="24" t="e">
        <v>#VALUE!</v>
      </c>
      <c r="I20" s="24" t="e">
        <v>#VALUE!</v>
      </c>
    </row>
    <row r="21" spans="1:9" x14ac:dyDescent="0.25">
      <c r="A21" s="10" t="e">
        <v>#VALUE!</v>
      </c>
      <c r="B21" s="24" t="e">
        <v>#VALUE!</v>
      </c>
      <c r="C21" s="52" t="e">
        <v>#VALUE!</v>
      </c>
      <c r="D21" s="52" t="e">
        <v>#VALUE!</v>
      </c>
      <c r="E21" s="52" t="e">
        <v>#VALUE!</v>
      </c>
      <c r="F21" s="24" t="e">
        <v>#VALUE!</v>
      </c>
      <c r="G21" s="42" t="e">
        <v>#VALUE!</v>
      </c>
      <c r="H21" s="24" t="e">
        <v>#VALUE!</v>
      </c>
      <c r="I21" s="24" t="e">
        <v>#VALUE!</v>
      </c>
    </row>
    <row r="22" spans="1:9" x14ac:dyDescent="0.25">
      <c r="A22" s="10" t="e">
        <v>#VALUE!</v>
      </c>
      <c r="B22" s="24" t="e">
        <v>#VALUE!</v>
      </c>
      <c r="C22" s="52" t="e">
        <v>#VALUE!</v>
      </c>
      <c r="D22" s="52" t="e">
        <v>#VALUE!</v>
      </c>
      <c r="E22" s="52" t="e">
        <v>#VALUE!</v>
      </c>
      <c r="F22" s="24" t="e">
        <v>#VALUE!</v>
      </c>
      <c r="G22" s="42" t="e">
        <v>#VALUE!</v>
      </c>
      <c r="H22" s="24" t="e">
        <v>#VALUE!</v>
      </c>
      <c r="I22" s="24" t="e">
        <v>#VALUE!</v>
      </c>
    </row>
    <row r="23" spans="1:9" x14ac:dyDescent="0.25">
      <c r="A23" s="10" t="e">
        <v>#VALUE!</v>
      </c>
      <c r="B23" s="24" t="e">
        <v>#VALUE!</v>
      </c>
      <c r="C23" s="52" t="e">
        <v>#VALUE!</v>
      </c>
      <c r="D23" s="52" t="e">
        <v>#VALUE!</v>
      </c>
      <c r="E23" s="52" t="e">
        <v>#VALUE!</v>
      </c>
      <c r="F23" s="24" t="e">
        <v>#VALUE!</v>
      </c>
      <c r="G23" s="42" t="e">
        <v>#VALUE!</v>
      </c>
      <c r="H23" s="24" t="e">
        <v>#VALUE!</v>
      </c>
      <c r="I23" s="24" t="e">
        <v>#VALUE!</v>
      </c>
    </row>
    <row r="24" spans="1:9" x14ac:dyDescent="0.25">
      <c r="A24" s="10" t="e">
        <v>#VALUE!</v>
      </c>
      <c r="B24" s="24" t="e">
        <v>#VALUE!</v>
      </c>
      <c r="C24" s="52" t="e">
        <v>#VALUE!</v>
      </c>
      <c r="D24" s="52" t="e">
        <v>#VALUE!</v>
      </c>
      <c r="E24" s="52" t="e">
        <v>#VALUE!</v>
      </c>
      <c r="F24" s="24" t="e">
        <v>#VALUE!</v>
      </c>
      <c r="G24" s="42" t="e">
        <v>#VALUE!</v>
      </c>
      <c r="H24" s="24" t="e">
        <v>#VALUE!</v>
      </c>
      <c r="I24" s="24" t="e">
        <v>#VALUE!</v>
      </c>
    </row>
    <row r="25" spans="1:9" x14ac:dyDescent="0.25">
      <c r="A25" s="10"/>
      <c r="B25" s="7"/>
      <c r="D25" s="7"/>
      <c r="E25" s="7"/>
      <c r="F25" s="7"/>
      <c r="G25" s="11"/>
    </row>
    <row r="26" spans="1:9" x14ac:dyDescent="0.25">
      <c r="A26" s="10"/>
      <c r="B26" s="7"/>
      <c r="D26" s="7"/>
      <c r="E26" s="7"/>
      <c r="F26" s="7"/>
      <c r="G26" s="11"/>
    </row>
  </sheetData>
  <mergeCells count="7">
    <mergeCell ref="A8:I8"/>
    <mergeCell ref="A1:I1"/>
    <mergeCell ref="A2:I2"/>
    <mergeCell ref="A3:B3"/>
    <mergeCell ref="E3:F3"/>
    <mergeCell ref="E4:F4"/>
    <mergeCell ref="E5:F5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26"/>
  <sheetViews>
    <sheetView showGridLines="0" workbookViewId="0">
      <selection activeCell="B5" sqref="B5"/>
    </sheetView>
  </sheetViews>
  <sheetFormatPr defaultRowHeight="15" x14ac:dyDescent="0.25"/>
  <cols>
    <col min="1" max="1" width="34.42578125" customWidth="1"/>
    <col min="2" max="2" width="19" customWidth="1"/>
    <col min="3" max="3" width="10.7109375" customWidth="1"/>
    <col min="4" max="4" width="18" customWidth="1"/>
    <col min="5" max="5" width="19.5703125" customWidth="1"/>
    <col min="6" max="6" width="36.5703125" customWidth="1"/>
    <col min="7" max="7" width="23.28515625" customWidth="1"/>
    <col min="8" max="8" width="14" customWidth="1"/>
    <col min="9" max="9" width="30" customWidth="1"/>
  </cols>
  <sheetData>
    <row r="1" spans="1:9" ht="31.5" x14ac:dyDescent="0.5">
      <c r="A1" s="70" t="s">
        <v>19</v>
      </c>
      <c r="B1" s="70"/>
      <c r="C1" s="70"/>
      <c r="D1" s="70"/>
      <c r="E1" s="70"/>
      <c r="F1" s="70"/>
      <c r="G1" s="70"/>
      <c r="H1" s="70"/>
      <c r="I1" s="70"/>
    </row>
    <row r="2" spans="1:9" ht="21" x14ac:dyDescent="0.35">
      <c r="A2" s="71" t="s">
        <v>25</v>
      </c>
      <c r="B2" s="71"/>
      <c r="C2" s="71"/>
      <c r="D2" s="71"/>
      <c r="E2" s="71"/>
      <c r="F2" s="71"/>
      <c r="G2" s="71"/>
      <c r="H2" s="71"/>
      <c r="I2" s="71"/>
    </row>
    <row r="3" spans="1:9" ht="18.75" x14ac:dyDescent="0.3">
      <c r="A3" s="74" t="s">
        <v>28</v>
      </c>
      <c r="B3" s="75"/>
      <c r="C3" s="1"/>
      <c r="D3" s="33" t="s">
        <v>17</v>
      </c>
      <c r="E3" s="78" t="e">
        <f>_xlfn.FILTERXML(Data!$B$32,Data!B33&amp;"/a:websvcresponse/a:RecordCount")</f>
        <v>#VALUE!</v>
      </c>
      <c r="F3" s="78"/>
      <c r="G3" s="1"/>
      <c r="H3" s="1"/>
      <c r="I3" s="1"/>
    </row>
    <row r="4" spans="1:9" ht="15.75" x14ac:dyDescent="0.25">
      <c r="A4" s="31" t="s">
        <v>11</v>
      </c>
      <c r="B4" s="32" t="s">
        <v>63</v>
      </c>
      <c r="C4" s="1"/>
      <c r="D4" s="33" t="s">
        <v>27</v>
      </c>
      <c r="E4" s="77" t="e">
        <f>_xlfn.FILTERXML(Data!$B$32,Data!B33&amp;"/a:websvcresponse/a:ResponseDetails")</f>
        <v>#VALUE!</v>
      </c>
      <c r="F4" s="77"/>
      <c r="G4" s="21"/>
      <c r="H4" s="1"/>
      <c r="I4" s="1"/>
    </row>
    <row r="5" spans="1:9" x14ac:dyDescent="0.25">
      <c r="C5" s="1"/>
      <c r="D5" s="33" t="s">
        <v>29</v>
      </c>
      <c r="E5" s="77" t="e">
        <f>_xlfn.FILTERXML(Data!$B$32,Data!B33&amp;"/a:websvcresponse/a:RemainingBalance")</f>
        <v>#VALUE!</v>
      </c>
      <c r="F5" s="77"/>
      <c r="G5" s="1"/>
      <c r="H5" s="1"/>
      <c r="I5" s="1"/>
    </row>
    <row r="6" spans="1:9" x14ac:dyDescent="0.25">
      <c r="C6" s="1"/>
      <c r="D6" s="1"/>
      <c r="E6" s="1"/>
      <c r="F6" s="1"/>
      <c r="G6" s="1"/>
      <c r="H6" s="1"/>
      <c r="I6" s="1"/>
    </row>
    <row r="7" spans="1:9" ht="20.25" customHeight="1" x14ac:dyDescent="0.25">
      <c r="D7" s="1"/>
      <c r="E7" s="1"/>
      <c r="F7" s="1"/>
      <c r="G7" s="1"/>
      <c r="H7" s="1"/>
      <c r="I7" s="1"/>
    </row>
    <row r="8" spans="1:9" ht="18.75" x14ac:dyDescent="0.3">
      <c r="A8" s="72" t="s">
        <v>16</v>
      </c>
      <c r="B8" s="73"/>
      <c r="C8" s="73"/>
      <c r="D8" s="73"/>
      <c r="E8" s="73"/>
      <c r="F8" s="73"/>
      <c r="G8" s="73"/>
      <c r="H8" s="73"/>
      <c r="I8" s="73"/>
    </row>
    <row r="9" spans="1:9" ht="15.75" x14ac:dyDescent="0.25">
      <c r="A9" s="25" t="s">
        <v>0</v>
      </c>
      <c r="B9" s="26" t="s">
        <v>23</v>
      </c>
      <c r="C9" s="26" t="s">
        <v>3</v>
      </c>
      <c r="D9" s="26" t="s">
        <v>2</v>
      </c>
      <c r="E9" s="26" t="s">
        <v>5</v>
      </c>
      <c r="F9" s="26" t="s">
        <v>8</v>
      </c>
      <c r="G9" s="26" t="s">
        <v>9</v>
      </c>
      <c r="H9" s="26" t="s">
        <v>7</v>
      </c>
      <c r="I9" s="27" t="s">
        <v>24</v>
      </c>
    </row>
    <row r="10" spans="1:9" x14ac:dyDescent="0.25">
      <c r="A10" s="21" t="e">
        <f t="array" ref="A10:A24">_xlfn.FILTERXML(Data!$B$32,Data!$B$33&amp;"a:ORDetail/a:ORDetail/a:"&amp;A9)</f>
        <v>#VALUE!</v>
      </c>
      <c r="B10" s="23" t="e">
        <f t="array" ref="B10:B24">_xlfn.FILTERXML(Data!$B$32,Data!$B$33&amp;"a:ORDetail/a:ORDetail/a:"&amp;B9)</f>
        <v>#VALUE!</v>
      </c>
      <c r="C10" s="45" t="e">
        <f t="array" ref="C10:C24">_xlfn.FILTERXML(Data!$B$32,Data!$B$33&amp;"a:ORDetail/a:ORDetail/a:"&amp;C9)</f>
        <v>#VALUE!</v>
      </c>
      <c r="D10" s="45" t="e">
        <f t="array" ref="D10:D24">_xlfn.FILTERXML(Data!$B$32,Data!$B$33&amp;"a:ORDetail/a:ORDetail/a:"&amp;D9)</f>
        <v>#VALUE!</v>
      </c>
      <c r="E10" s="22" t="e">
        <f t="array" ref="E10:E24">_xlfn.FILTERXML(Data!$B$32,Data!$B$33&amp;"a:ORDetail/a:ORDetail/a:"&amp;E9)</f>
        <v>#VALUE!</v>
      </c>
      <c r="F10" s="45" t="e">
        <f t="array" ref="F10:F24">_xlfn.FILTERXML(Data!$B$32,Data!$B$33&amp;"a:ORDetail/a:ORDetail/a:"&amp;F9)</f>
        <v>#VALUE!</v>
      </c>
      <c r="G10" s="41" t="e">
        <f t="array" ref="G10:G24">_xlfn.FILTERXML(Data!$B$32,Data!$B$33&amp;"a:ORDetail/a:ORDetail/a:"&amp;G9)</f>
        <v>#VALUE!</v>
      </c>
      <c r="H10" s="23" t="e">
        <f t="array" ref="H10:H24">_xlfn.FILTERXML(Data!$B$32,Data!$B$33&amp;"a:ORDetail/a:ORDetail/a:"&amp;H9)</f>
        <v>#VALUE!</v>
      </c>
      <c r="I10" s="23" t="e">
        <f t="array" ref="I10:I24">_xlfn.FILTERXML(Data!$B$32,Data!$B$33&amp;"a:ORDetail/a:ORDetail/a:"&amp;I9)</f>
        <v>#VALUE!</v>
      </c>
    </row>
    <row r="11" spans="1:9" x14ac:dyDescent="0.25">
      <c r="A11" s="21" t="e">
        <v>#VALUE!</v>
      </c>
      <c r="B11" s="23" t="e">
        <v>#VALUE!</v>
      </c>
      <c r="C11" s="45" t="e">
        <v>#VALUE!</v>
      </c>
      <c r="D11" s="45" t="e">
        <v>#VALUE!</v>
      </c>
      <c r="E11" s="22" t="e">
        <v>#VALUE!</v>
      </c>
      <c r="F11" s="45" t="e">
        <v>#VALUE!</v>
      </c>
      <c r="G11" s="41" t="e">
        <v>#VALUE!</v>
      </c>
      <c r="H11" s="23" t="e">
        <v>#VALUE!</v>
      </c>
      <c r="I11" s="23" t="e">
        <v>#VALUE!</v>
      </c>
    </row>
    <row r="12" spans="1:9" x14ac:dyDescent="0.25">
      <c r="A12" s="21" t="e">
        <v>#VALUE!</v>
      </c>
      <c r="B12" s="23" t="e">
        <v>#VALUE!</v>
      </c>
      <c r="C12" s="45" t="e">
        <v>#VALUE!</v>
      </c>
      <c r="D12" s="45" t="e">
        <v>#VALUE!</v>
      </c>
      <c r="E12" s="22" t="e">
        <v>#VALUE!</v>
      </c>
      <c r="F12" s="45" t="e">
        <v>#VALUE!</v>
      </c>
      <c r="G12" s="41" t="e">
        <v>#VALUE!</v>
      </c>
      <c r="H12" s="23" t="e">
        <v>#VALUE!</v>
      </c>
      <c r="I12" s="23" t="e">
        <v>#VALUE!</v>
      </c>
    </row>
    <row r="13" spans="1:9" x14ac:dyDescent="0.25">
      <c r="A13" s="21" t="e">
        <v>#VALUE!</v>
      </c>
      <c r="B13" s="23" t="e">
        <v>#VALUE!</v>
      </c>
      <c r="C13" s="45" t="e">
        <v>#VALUE!</v>
      </c>
      <c r="D13" s="45" t="e">
        <v>#VALUE!</v>
      </c>
      <c r="E13" s="22" t="e">
        <v>#VALUE!</v>
      </c>
      <c r="F13" s="45" t="e">
        <v>#VALUE!</v>
      </c>
      <c r="G13" s="41" t="e">
        <v>#VALUE!</v>
      </c>
      <c r="H13" s="23" t="e">
        <v>#VALUE!</v>
      </c>
      <c r="I13" s="23" t="e">
        <v>#VALUE!</v>
      </c>
    </row>
    <row r="14" spans="1:9" x14ac:dyDescent="0.25">
      <c r="A14" s="10" t="e">
        <v>#VALUE!</v>
      </c>
      <c r="B14" s="24" t="e">
        <v>#VALUE!</v>
      </c>
      <c r="C14" s="52" t="e">
        <v>#VALUE!</v>
      </c>
      <c r="D14" s="52" t="e">
        <v>#VALUE!</v>
      </c>
      <c r="E14" s="20" t="e">
        <v>#VALUE!</v>
      </c>
      <c r="F14" s="52" t="e">
        <v>#VALUE!</v>
      </c>
      <c r="G14" s="42" t="e">
        <v>#VALUE!</v>
      </c>
      <c r="H14" s="24" t="e">
        <v>#VALUE!</v>
      </c>
      <c r="I14" s="24" t="e">
        <v>#VALUE!</v>
      </c>
    </row>
    <row r="15" spans="1:9" x14ac:dyDescent="0.25">
      <c r="A15" s="10" t="e">
        <v>#VALUE!</v>
      </c>
      <c r="B15" s="24" t="e">
        <v>#VALUE!</v>
      </c>
      <c r="C15" s="52" t="e">
        <v>#VALUE!</v>
      </c>
      <c r="D15" s="52" t="e">
        <v>#VALUE!</v>
      </c>
      <c r="E15" s="20" t="e">
        <v>#VALUE!</v>
      </c>
      <c r="F15" s="52" t="e">
        <v>#VALUE!</v>
      </c>
      <c r="G15" s="42" t="e">
        <v>#VALUE!</v>
      </c>
      <c r="H15" s="24" t="e">
        <v>#VALUE!</v>
      </c>
      <c r="I15" s="24" t="e">
        <v>#VALUE!</v>
      </c>
    </row>
    <row r="16" spans="1:9" x14ac:dyDescent="0.25">
      <c r="A16" s="10" t="e">
        <v>#VALUE!</v>
      </c>
      <c r="B16" s="24" t="e">
        <v>#VALUE!</v>
      </c>
      <c r="C16" s="52" t="e">
        <v>#VALUE!</v>
      </c>
      <c r="D16" s="52" t="e">
        <v>#VALUE!</v>
      </c>
      <c r="E16" s="20" t="e">
        <v>#VALUE!</v>
      </c>
      <c r="F16" s="52" t="e">
        <v>#VALUE!</v>
      </c>
      <c r="G16" s="42" t="e">
        <v>#VALUE!</v>
      </c>
      <c r="H16" s="24" t="e">
        <v>#VALUE!</v>
      </c>
      <c r="I16" s="24" t="e">
        <v>#VALUE!</v>
      </c>
    </row>
    <row r="17" spans="1:9" x14ac:dyDescent="0.25">
      <c r="A17" s="10" t="e">
        <v>#VALUE!</v>
      </c>
      <c r="B17" s="24" t="e">
        <v>#VALUE!</v>
      </c>
      <c r="C17" s="52" t="e">
        <v>#VALUE!</v>
      </c>
      <c r="D17" s="52" t="e">
        <v>#VALUE!</v>
      </c>
      <c r="E17" s="20" t="e">
        <v>#VALUE!</v>
      </c>
      <c r="F17" s="52" t="e">
        <v>#VALUE!</v>
      </c>
      <c r="G17" s="42" t="e">
        <v>#VALUE!</v>
      </c>
      <c r="H17" s="24" t="e">
        <v>#VALUE!</v>
      </c>
      <c r="I17" s="24" t="e">
        <v>#VALUE!</v>
      </c>
    </row>
    <row r="18" spans="1:9" x14ac:dyDescent="0.25">
      <c r="A18" s="10" t="e">
        <v>#VALUE!</v>
      </c>
      <c r="B18" s="24" t="e">
        <v>#VALUE!</v>
      </c>
      <c r="C18" s="52" t="e">
        <v>#VALUE!</v>
      </c>
      <c r="D18" s="52" t="e">
        <v>#VALUE!</v>
      </c>
      <c r="E18" s="20" t="e">
        <v>#VALUE!</v>
      </c>
      <c r="F18" s="52" t="e">
        <v>#VALUE!</v>
      </c>
      <c r="G18" s="42" t="e">
        <v>#VALUE!</v>
      </c>
      <c r="H18" s="24" t="e">
        <v>#VALUE!</v>
      </c>
      <c r="I18" s="24" t="e">
        <v>#VALUE!</v>
      </c>
    </row>
    <row r="19" spans="1:9" x14ac:dyDescent="0.25">
      <c r="A19" s="10" t="e">
        <v>#VALUE!</v>
      </c>
      <c r="B19" s="24" t="e">
        <v>#VALUE!</v>
      </c>
      <c r="C19" s="52" t="e">
        <v>#VALUE!</v>
      </c>
      <c r="D19" s="52" t="e">
        <v>#VALUE!</v>
      </c>
      <c r="E19" s="20" t="e">
        <v>#VALUE!</v>
      </c>
      <c r="F19" s="52" t="e">
        <v>#VALUE!</v>
      </c>
      <c r="G19" s="42" t="e">
        <v>#VALUE!</v>
      </c>
      <c r="H19" s="24" t="e">
        <v>#VALUE!</v>
      </c>
      <c r="I19" s="24" t="e">
        <v>#VALUE!</v>
      </c>
    </row>
    <row r="20" spans="1:9" x14ac:dyDescent="0.25">
      <c r="A20" s="10" t="e">
        <v>#VALUE!</v>
      </c>
      <c r="B20" s="24" t="e">
        <v>#VALUE!</v>
      </c>
      <c r="C20" s="52" t="e">
        <v>#VALUE!</v>
      </c>
      <c r="D20" s="52" t="e">
        <v>#VALUE!</v>
      </c>
      <c r="E20" s="20" t="e">
        <v>#VALUE!</v>
      </c>
      <c r="F20" s="52" t="e">
        <v>#VALUE!</v>
      </c>
      <c r="G20" s="42" t="e">
        <v>#VALUE!</v>
      </c>
      <c r="H20" s="24" t="e">
        <v>#VALUE!</v>
      </c>
      <c r="I20" s="24" t="e">
        <v>#VALUE!</v>
      </c>
    </row>
    <row r="21" spans="1:9" x14ac:dyDescent="0.25">
      <c r="A21" s="10" t="e">
        <v>#VALUE!</v>
      </c>
      <c r="B21" s="24" t="e">
        <v>#VALUE!</v>
      </c>
      <c r="C21" s="52" t="e">
        <v>#VALUE!</v>
      </c>
      <c r="D21" s="52" t="e">
        <v>#VALUE!</v>
      </c>
      <c r="E21" s="20" t="e">
        <v>#VALUE!</v>
      </c>
      <c r="F21" s="52" t="e">
        <v>#VALUE!</v>
      </c>
      <c r="G21" s="42" t="e">
        <v>#VALUE!</v>
      </c>
      <c r="H21" s="24" t="e">
        <v>#VALUE!</v>
      </c>
      <c r="I21" s="24" t="e">
        <v>#VALUE!</v>
      </c>
    </row>
    <row r="22" spans="1:9" x14ac:dyDescent="0.25">
      <c r="A22" s="10" t="e">
        <v>#VALUE!</v>
      </c>
      <c r="B22" s="24" t="e">
        <v>#VALUE!</v>
      </c>
      <c r="C22" s="52" t="e">
        <v>#VALUE!</v>
      </c>
      <c r="D22" s="52" t="e">
        <v>#VALUE!</v>
      </c>
      <c r="E22" s="20" t="e">
        <v>#VALUE!</v>
      </c>
      <c r="F22" s="52" t="e">
        <v>#VALUE!</v>
      </c>
      <c r="G22" s="42" t="e">
        <v>#VALUE!</v>
      </c>
      <c r="H22" s="24" t="e">
        <v>#VALUE!</v>
      </c>
      <c r="I22" s="24" t="e">
        <v>#VALUE!</v>
      </c>
    </row>
    <row r="23" spans="1:9" x14ac:dyDescent="0.25">
      <c r="A23" s="10" t="e">
        <v>#VALUE!</v>
      </c>
      <c r="B23" s="24" t="e">
        <v>#VALUE!</v>
      </c>
      <c r="C23" s="52" t="e">
        <v>#VALUE!</v>
      </c>
      <c r="D23" s="52" t="e">
        <v>#VALUE!</v>
      </c>
      <c r="E23" s="20" t="e">
        <v>#VALUE!</v>
      </c>
      <c r="F23" s="52" t="e">
        <v>#VALUE!</v>
      </c>
      <c r="G23" s="42" t="e">
        <v>#VALUE!</v>
      </c>
      <c r="H23" s="24" t="e">
        <v>#VALUE!</v>
      </c>
      <c r="I23" s="24" t="e">
        <v>#VALUE!</v>
      </c>
    </row>
    <row r="24" spans="1:9" x14ac:dyDescent="0.25">
      <c r="A24" s="10" t="e">
        <v>#VALUE!</v>
      </c>
      <c r="B24" s="24" t="e">
        <v>#VALUE!</v>
      </c>
      <c r="C24" s="52" t="e">
        <v>#VALUE!</v>
      </c>
      <c r="D24" s="52" t="e">
        <v>#VALUE!</v>
      </c>
      <c r="E24" s="20" t="e">
        <v>#VALUE!</v>
      </c>
      <c r="F24" s="52" t="e">
        <v>#VALUE!</v>
      </c>
      <c r="G24" s="42" t="e">
        <v>#VALUE!</v>
      </c>
      <c r="H24" s="24" t="e">
        <v>#VALUE!</v>
      </c>
      <c r="I24" s="24" t="e">
        <v>#VALUE!</v>
      </c>
    </row>
    <row r="25" spans="1:9" x14ac:dyDescent="0.25">
      <c r="A25" s="10"/>
      <c r="B25" s="7"/>
      <c r="D25" s="7"/>
      <c r="E25" s="7"/>
      <c r="F25" s="7"/>
      <c r="G25" s="11"/>
    </row>
    <row r="26" spans="1:9" x14ac:dyDescent="0.25">
      <c r="A26" s="10"/>
      <c r="B26" s="7"/>
      <c r="D26" s="7"/>
      <c r="E26" s="7"/>
      <c r="F26" s="7"/>
      <c r="G26" s="11"/>
    </row>
  </sheetData>
  <mergeCells count="7">
    <mergeCell ref="A8:I8"/>
    <mergeCell ref="A1:I1"/>
    <mergeCell ref="A2:I2"/>
    <mergeCell ref="A3:B3"/>
    <mergeCell ref="E3:F3"/>
    <mergeCell ref="E4:F4"/>
    <mergeCell ref="E5:F5"/>
  </mergeCell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I60"/>
  <sheetViews>
    <sheetView showGridLines="0" workbookViewId="0">
      <selection activeCell="B4" sqref="B4"/>
    </sheetView>
  </sheetViews>
  <sheetFormatPr defaultRowHeight="15" x14ac:dyDescent="0.25"/>
  <cols>
    <col min="1" max="1" width="21.140625" customWidth="1"/>
    <col min="2" max="2" width="73.28515625" customWidth="1"/>
    <col min="3" max="3" width="17.7109375" customWidth="1"/>
    <col min="4" max="4" width="21.42578125" customWidth="1"/>
    <col min="5" max="5" width="18.5703125" customWidth="1"/>
    <col min="6" max="6" width="26.5703125" customWidth="1"/>
    <col min="7" max="7" width="15.140625" customWidth="1"/>
    <col min="8" max="8" width="14" customWidth="1"/>
    <col min="9" max="9" width="80.85546875" bestFit="1" customWidth="1"/>
  </cols>
  <sheetData>
    <row r="1" spans="1:9" ht="31.5" x14ac:dyDescent="0.5">
      <c r="A1" s="70" t="s">
        <v>48</v>
      </c>
      <c r="B1" s="70"/>
      <c r="C1" s="70"/>
      <c r="D1" s="70"/>
      <c r="E1" s="70"/>
      <c r="F1" s="70"/>
      <c r="G1" s="70"/>
      <c r="H1" s="70"/>
      <c r="I1" s="70"/>
    </row>
    <row r="2" spans="1:9" ht="21" x14ac:dyDescent="0.35">
      <c r="A2" s="71" t="s">
        <v>47</v>
      </c>
      <c r="B2" s="71"/>
      <c r="C2" s="71"/>
      <c r="D2" s="71"/>
      <c r="E2" s="71"/>
      <c r="F2" s="71"/>
      <c r="G2" s="71"/>
      <c r="H2" s="71"/>
      <c r="I2" s="71"/>
    </row>
    <row r="3" spans="1:9" ht="18.75" x14ac:dyDescent="0.3">
      <c r="A3" s="74" t="s">
        <v>15</v>
      </c>
      <c r="B3" s="75"/>
      <c r="C3" s="1"/>
      <c r="D3" s="1"/>
      <c r="E3" s="1"/>
      <c r="F3" s="1"/>
      <c r="G3" s="1"/>
      <c r="H3" s="1"/>
      <c r="I3" s="1"/>
    </row>
    <row r="4" spans="1:9" ht="15.75" x14ac:dyDescent="0.25">
      <c r="A4" s="34" t="s">
        <v>35</v>
      </c>
      <c r="B4" s="35" t="s">
        <v>76</v>
      </c>
      <c r="C4" s="1"/>
      <c r="D4" s="1" t="s">
        <v>17</v>
      </c>
      <c r="E4" s="81" t="e">
        <f>_xlfn.FILTERXML(Data!$B$20,"//GetTaxInfoResponse/GetTaxInfoResult/a:websvcresponse/a:RecordCount")</f>
        <v>#VALUE!</v>
      </c>
      <c r="F4" s="81"/>
      <c r="G4" s="30"/>
      <c r="H4" s="29"/>
      <c r="I4" s="29"/>
    </row>
    <row r="5" spans="1:9" ht="15.75" x14ac:dyDescent="0.25">
      <c r="A5" s="36" t="s">
        <v>1</v>
      </c>
      <c r="B5" s="63">
        <v>99999</v>
      </c>
      <c r="C5" s="1"/>
      <c r="D5" s="1" t="s">
        <v>26</v>
      </c>
      <c r="E5" s="81" t="e">
        <f>_xlfn.FILTERXML(Data!$B$20,"//GetTaxInfoResponse/GetTaxInfoResult/a:websvcresponse/a:ResponseDetails")</f>
        <v>#VALUE!</v>
      </c>
      <c r="F5" s="81"/>
      <c r="G5" s="28"/>
      <c r="H5" s="28"/>
      <c r="I5" s="28"/>
    </row>
    <row r="6" spans="1:9" x14ac:dyDescent="0.25">
      <c r="C6" s="1"/>
      <c r="D6" s="1" t="s">
        <v>29</v>
      </c>
      <c r="E6" s="82" t="e">
        <f>_xlfn.FILTERXML(Data!$B$20,"//GetTaxInfoResponse/GetTaxInfoResult/a:websvcresponse/a:RemainingBalance")</f>
        <v>#VALUE!</v>
      </c>
      <c r="F6" s="82"/>
      <c r="G6" s="1"/>
      <c r="H6" s="1"/>
      <c r="I6" s="1"/>
    </row>
    <row r="7" spans="1:9" ht="20.25" customHeight="1" x14ac:dyDescent="0.25">
      <c r="D7" s="1"/>
      <c r="E7" s="1"/>
      <c r="F7" s="1"/>
      <c r="G7" s="1"/>
      <c r="H7" s="1"/>
      <c r="I7" s="1"/>
    </row>
    <row r="8" spans="1:9" ht="23.25" x14ac:dyDescent="0.35">
      <c r="A8" s="79" t="s">
        <v>46</v>
      </c>
      <c r="B8" s="80"/>
      <c r="C8" s="80"/>
      <c r="D8" s="80"/>
      <c r="E8" s="80"/>
      <c r="F8" s="80"/>
      <c r="G8" s="80"/>
      <c r="H8" s="80"/>
      <c r="I8" s="80"/>
    </row>
    <row r="9" spans="1:9" s="49" customFormat="1" ht="18.75" x14ac:dyDescent="0.3">
      <c r="A9" s="46" t="s">
        <v>38</v>
      </c>
      <c r="B9" s="47" t="s">
        <v>39</v>
      </c>
      <c r="C9" s="47" t="s">
        <v>41</v>
      </c>
      <c r="D9" s="47" t="s">
        <v>40</v>
      </c>
      <c r="E9" s="47" t="s">
        <v>42</v>
      </c>
      <c r="F9" s="47" t="s">
        <v>43</v>
      </c>
      <c r="G9" s="47" t="s">
        <v>44</v>
      </c>
      <c r="H9" s="47" t="s">
        <v>45</v>
      </c>
      <c r="I9" s="48" t="s">
        <v>75</v>
      </c>
    </row>
    <row r="10" spans="1:9" x14ac:dyDescent="0.25">
      <c r="A10" s="44" t="e">
        <f>_xlfn.FILTERXML(Data!$B$20,"//GetTaxInfoResponse/GetTaxInfoResult/a:taxroll/a:TaxRoll/a:"&amp;A9)</f>
        <v>#VALUE!</v>
      </c>
      <c r="B10" s="44" t="e">
        <f>_xlfn.FILTERXML(Data!$B$20,"//GetTaxInfoResponse/GetTaxInfoResult/a:taxroll/a:TaxRoll/a:"&amp;B9)</f>
        <v>#VALUE!</v>
      </c>
      <c r="C10" s="44" t="e">
        <f>_xlfn.FILTERXML(Data!$B$20,"//GetTaxInfoResponse/GetTaxInfoResult/a:taxroll/a:TaxRoll/a:"&amp;C9)</f>
        <v>#VALUE!</v>
      </c>
      <c r="D10" s="44" t="e">
        <f>_xlfn.FILTERXML(Data!$B$20,"//GetTaxInfoResponse/GetTaxInfoResult/a:taxroll/a:TaxRoll/a:"&amp;D9)</f>
        <v>#VALUE!</v>
      </c>
      <c r="E10" s="44" t="e">
        <f>_xlfn.FILTERXML(Data!$B$20,"//GetTaxInfoResponse/GetTaxInfoResult/a:taxroll/a:TaxRoll/a:"&amp;E9)</f>
        <v>#VALUE!</v>
      </c>
      <c r="F10" s="44" t="e">
        <f>_xlfn.FILTERXML(Data!$B$20,"//GetTaxInfoResponse/GetTaxInfoResult/a:taxroll/a:TaxRoll/a:"&amp;F9)</f>
        <v>#VALUE!</v>
      </c>
      <c r="G10" s="44" t="e">
        <f>_xlfn.FILTERXML(Data!$B$20,"//GetTaxInfoResponse/GetTaxInfoResult/a:taxroll/a:TaxRoll/a:"&amp;G9)</f>
        <v>#VALUE!</v>
      </c>
      <c r="H10" s="44" t="e">
        <f>_xlfn.FILTERXML(Data!$B$20,"//GetTaxInfoResponse/GetTaxInfoResult/a:taxroll/a:TaxRoll/a:"&amp;H9)</f>
        <v>#VALUE!</v>
      </c>
      <c r="I10" s="44" t="e">
        <f>_xlfn.FILTERXML(Data!$B$20,"//GetTaxInfoResponse/GetTaxInfoResult/a:taxroll/a:TaxRoll/a:"&amp;I9)</f>
        <v>#VALUE!</v>
      </c>
    </row>
    <row r="11" spans="1:9" x14ac:dyDescent="0.25">
      <c r="A11" s="9"/>
      <c r="B11" s="4"/>
      <c r="C11" s="12"/>
      <c r="D11" s="12"/>
      <c r="E11" s="22"/>
      <c r="F11" s="12"/>
      <c r="G11" s="38"/>
      <c r="H11" s="23"/>
      <c r="I11" s="1"/>
    </row>
    <row r="12" spans="1:9" x14ac:dyDescent="0.25">
      <c r="A12" s="9"/>
      <c r="B12" s="4"/>
      <c r="C12" s="12"/>
      <c r="D12" s="12"/>
      <c r="E12" s="22"/>
      <c r="F12" s="12"/>
      <c r="G12" s="38"/>
      <c r="H12" s="23"/>
      <c r="I12" s="1"/>
    </row>
    <row r="13" spans="1:9" x14ac:dyDescent="0.25">
      <c r="A13" s="6"/>
      <c r="B13" s="4"/>
      <c r="C13" s="12"/>
      <c r="D13" s="12"/>
      <c r="E13" s="22"/>
      <c r="F13" s="12"/>
      <c r="G13" s="38"/>
      <c r="H13" s="23"/>
      <c r="I13" s="1"/>
    </row>
    <row r="14" spans="1:9" x14ac:dyDescent="0.25">
      <c r="A14" s="10"/>
      <c r="B14" s="7"/>
      <c r="C14" s="12"/>
      <c r="D14" s="12"/>
      <c r="E14" s="22"/>
      <c r="F14" s="16"/>
      <c r="G14" s="38"/>
      <c r="H14" s="23"/>
    </row>
    <row r="15" spans="1:9" x14ac:dyDescent="0.25">
      <c r="A15" s="10"/>
      <c r="B15" s="7"/>
      <c r="C15" s="12"/>
      <c r="D15" s="12"/>
      <c r="E15" s="22"/>
      <c r="F15" s="16"/>
      <c r="G15" s="38"/>
      <c r="H15" s="23"/>
    </row>
    <row r="16" spans="1:9" x14ac:dyDescent="0.25">
      <c r="A16" s="10"/>
      <c r="B16" s="7"/>
      <c r="C16" s="12"/>
      <c r="D16" s="12"/>
      <c r="E16" s="22"/>
      <c r="F16" s="16"/>
      <c r="G16" s="38"/>
      <c r="H16" s="23"/>
    </row>
    <row r="17" spans="1:8" x14ac:dyDescent="0.25">
      <c r="A17" s="10"/>
      <c r="B17" s="7"/>
      <c r="C17" s="12"/>
      <c r="D17" s="12"/>
      <c r="E17" s="22"/>
      <c r="F17" s="16"/>
      <c r="G17" s="38"/>
      <c r="H17" s="23"/>
    </row>
    <row r="18" spans="1:8" x14ac:dyDescent="0.25">
      <c r="A18" s="10"/>
      <c r="B18" s="7"/>
      <c r="C18" s="12"/>
      <c r="D18" s="12"/>
      <c r="E18" s="22"/>
      <c r="F18" s="16"/>
      <c r="G18" s="38"/>
      <c r="H18" s="23"/>
    </row>
    <row r="19" spans="1:8" x14ac:dyDescent="0.25">
      <c r="A19" s="10"/>
      <c r="B19" s="7"/>
      <c r="C19" s="12"/>
      <c r="D19" s="12"/>
      <c r="E19" s="22"/>
      <c r="F19" s="16"/>
      <c r="G19" s="38"/>
      <c r="H19" s="23"/>
    </row>
    <row r="20" spans="1:8" x14ac:dyDescent="0.25">
      <c r="A20" s="10"/>
      <c r="B20" s="7"/>
      <c r="C20" s="12"/>
      <c r="D20" s="12"/>
      <c r="E20" s="22"/>
      <c r="F20" s="16"/>
      <c r="G20" s="38"/>
      <c r="H20" s="23"/>
    </row>
    <row r="21" spans="1:8" x14ac:dyDescent="0.25">
      <c r="A21" s="10"/>
      <c r="B21" s="7"/>
      <c r="C21" s="12"/>
      <c r="D21" s="12"/>
      <c r="E21" s="22"/>
      <c r="F21" s="16"/>
      <c r="G21" s="38"/>
      <c r="H21" s="23"/>
    </row>
    <row r="22" spans="1:8" x14ac:dyDescent="0.25">
      <c r="A22" s="10"/>
      <c r="B22" s="7"/>
      <c r="C22" s="12"/>
      <c r="D22" s="12"/>
      <c r="E22" s="22"/>
      <c r="F22" s="16"/>
      <c r="G22" s="38"/>
      <c r="H22" s="23"/>
    </row>
    <row r="23" spans="1:8" x14ac:dyDescent="0.25">
      <c r="A23" s="10"/>
      <c r="B23" s="7"/>
      <c r="C23" s="12"/>
      <c r="D23" s="12"/>
      <c r="E23" s="22"/>
      <c r="F23" s="16"/>
      <c r="G23" s="38"/>
      <c r="H23" s="23"/>
    </row>
    <row r="24" spans="1:8" x14ac:dyDescent="0.25">
      <c r="A24" s="10"/>
      <c r="B24" s="7"/>
      <c r="C24" s="12"/>
      <c r="D24" s="12"/>
      <c r="E24" s="22"/>
      <c r="F24" s="16"/>
      <c r="G24" s="38"/>
      <c r="H24" s="23"/>
    </row>
    <row r="25" spans="1:8" x14ac:dyDescent="0.25">
      <c r="A25" s="10"/>
      <c r="B25" s="7"/>
      <c r="C25" s="12"/>
      <c r="D25" s="12"/>
      <c r="E25" s="22"/>
      <c r="F25" s="16"/>
      <c r="G25" s="38"/>
      <c r="H25" s="23"/>
    </row>
    <row r="26" spans="1:8" x14ac:dyDescent="0.25">
      <c r="A26" s="10"/>
      <c r="B26" s="7"/>
      <c r="C26" s="12"/>
      <c r="D26" s="12"/>
      <c r="E26" s="22"/>
      <c r="F26" s="16"/>
      <c r="G26" s="38"/>
      <c r="H26" s="23"/>
    </row>
    <row r="27" spans="1:8" x14ac:dyDescent="0.25">
      <c r="C27" s="12"/>
      <c r="D27" s="12"/>
      <c r="E27" s="22"/>
      <c r="F27" s="16"/>
      <c r="G27" s="38"/>
      <c r="H27" s="23"/>
    </row>
    <row r="28" spans="1:8" x14ac:dyDescent="0.25">
      <c r="C28" s="12"/>
      <c r="D28" s="12"/>
      <c r="E28" s="22"/>
      <c r="F28" s="16"/>
      <c r="G28" s="38"/>
      <c r="H28" s="23"/>
    </row>
    <row r="29" spans="1:8" x14ac:dyDescent="0.25">
      <c r="C29" s="12"/>
      <c r="D29" s="12"/>
      <c r="E29" s="22"/>
      <c r="F29" s="16"/>
      <c r="G29" s="38"/>
      <c r="H29" s="23"/>
    </row>
    <row r="30" spans="1:8" x14ac:dyDescent="0.25">
      <c r="C30" s="12"/>
      <c r="D30" s="12"/>
      <c r="E30" s="22"/>
      <c r="F30" s="16"/>
      <c r="G30" s="38"/>
      <c r="H30" s="23"/>
    </row>
    <row r="31" spans="1:8" x14ac:dyDescent="0.25">
      <c r="C31" s="12"/>
      <c r="D31" s="12"/>
      <c r="E31" s="22"/>
      <c r="F31" s="16"/>
      <c r="G31" s="38"/>
      <c r="H31" s="23"/>
    </row>
    <row r="32" spans="1:8" x14ac:dyDescent="0.25">
      <c r="C32" s="12"/>
      <c r="D32" s="12"/>
      <c r="E32" s="22"/>
      <c r="F32" s="16"/>
      <c r="G32" s="38"/>
      <c r="H32" s="23"/>
    </row>
    <row r="33" spans="3:8" x14ac:dyDescent="0.25">
      <c r="C33" s="12"/>
      <c r="D33" s="12"/>
      <c r="E33" s="22"/>
      <c r="F33" s="16"/>
      <c r="G33" s="38"/>
      <c r="H33" s="23"/>
    </row>
    <row r="34" spans="3:8" x14ac:dyDescent="0.25">
      <c r="C34" s="12"/>
      <c r="D34" s="12"/>
      <c r="E34" s="22"/>
      <c r="F34" s="16"/>
      <c r="G34" s="38"/>
      <c r="H34" s="23"/>
    </row>
    <row r="35" spans="3:8" x14ac:dyDescent="0.25">
      <c r="C35" s="12"/>
      <c r="D35" s="12"/>
      <c r="E35" s="22"/>
      <c r="F35" s="16"/>
      <c r="G35" s="38"/>
      <c r="H35" s="23"/>
    </row>
    <row r="36" spans="3:8" x14ac:dyDescent="0.25">
      <c r="C36" s="12"/>
      <c r="D36" s="12"/>
      <c r="E36" s="22"/>
      <c r="F36" s="16"/>
      <c r="G36" s="38"/>
      <c r="H36" s="23"/>
    </row>
    <row r="37" spans="3:8" x14ac:dyDescent="0.25">
      <c r="C37" s="12"/>
      <c r="D37" s="12"/>
      <c r="E37" s="22"/>
      <c r="F37" s="16"/>
      <c r="G37" s="38"/>
      <c r="H37" s="23"/>
    </row>
    <row r="38" spans="3:8" x14ac:dyDescent="0.25">
      <c r="C38" s="12"/>
      <c r="D38" s="12"/>
      <c r="E38" s="22"/>
      <c r="F38" s="16"/>
      <c r="G38" s="38"/>
      <c r="H38" s="23"/>
    </row>
    <row r="39" spans="3:8" x14ac:dyDescent="0.25">
      <c r="C39" s="12"/>
      <c r="D39" s="12"/>
      <c r="E39" s="22"/>
      <c r="F39" s="16"/>
      <c r="G39" s="38"/>
      <c r="H39" s="23"/>
    </row>
    <row r="40" spans="3:8" x14ac:dyDescent="0.25">
      <c r="C40" s="12"/>
      <c r="D40" s="12"/>
      <c r="E40" s="22"/>
      <c r="F40" s="16"/>
      <c r="G40" s="38"/>
      <c r="H40" s="23"/>
    </row>
    <row r="41" spans="3:8" x14ac:dyDescent="0.25">
      <c r="C41" s="12"/>
      <c r="D41" s="12"/>
      <c r="E41" s="22"/>
      <c r="F41" s="16"/>
      <c r="G41" s="38"/>
      <c r="H41" s="23"/>
    </row>
    <row r="42" spans="3:8" x14ac:dyDescent="0.25">
      <c r="C42" s="12"/>
      <c r="D42" s="12"/>
      <c r="E42" s="22"/>
      <c r="F42" s="16"/>
      <c r="G42" s="38"/>
      <c r="H42" s="23"/>
    </row>
    <row r="43" spans="3:8" x14ac:dyDescent="0.25">
      <c r="C43" s="12"/>
      <c r="D43" s="12"/>
      <c r="E43" s="22"/>
      <c r="F43" s="16"/>
      <c r="G43" s="38"/>
      <c r="H43" s="23"/>
    </row>
    <row r="44" spans="3:8" x14ac:dyDescent="0.25">
      <c r="C44" s="12"/>
      <c r="D44" s="12"/>
      <c r="E44" s="22"/>
      <c r="F44" s="16"/>
      <c r="G44" s="38"/>
      <c r="H44" s="23"/>
    </row>
    <row r="45" spans="3:8" x14ac:dyDescent="0.25">
      <c r="C45" s="12"/>
      <c r="D45" s="12"/>
      <c r="E45" s="22"/>
      <c r="F45" s="16"/>
      <c r="G45" s="38"/>
      <c r="H45" s="23"/>
    </row>
    <row r="46" spans="3:8" x14ac:dyDescent="0.25">
      <c r="C46" s="12"/>
      <c r="D46" s="12"/>
      <c r="E46" s="22"/>
      <c r="F46" s="16"/>
      <c r="G46" s="38"/>
      <c r="H46" s="23"/>
    </row>
    <row r="47" spans="3:8" x14ac:dyDescent="0.25">
      <c r="C47" s="12"/>
      <c r="D47" s="12"/>
      <c r="E47" s="22"/>
      <c r="F47" s="16"/>
      <c r="G47" s="38"/>
      <c r="H47" s="23"/>
    </row>
    <row r="48" spans="3:8" x14ac:dyDescent="0.25">
      <c r="C48" s="12"/>
      <c r="D48" s="12"/>
      <c r="E48" s="22"/>
      <c r="F48" s="16"/>
      <c r="G48" s="38"/>
      <c r="H48" s="23"/>
    </row>
    <row r="49" spans="3:8" x14ac:dyDescent="0.25">
      <c r="C49" s="12"/>
      <c r="D49" s="12"/>
      <c r="E49" s="22"/>
      <c r="F49" s="16"/>
      <c r="G49" s="38"/>
      <c r="H49" s="23"/>
    </row>
    <row r="50" spans="3:8" x14ac:dyDescent="0.25">
      <c r="C50" s="12"/>
      <c r="D50" s="12"/>
      <c r="E50" s="22"/>
      <c r="F50" s="16"/>
      <c r="G50" s="38"/>
      <c r="H50" s="23"/>
    </row>
    <row r="51" spans="3:8" x14ac:dyDescent="0.25">
      <c r="C51" s="12"/>
      <c r="D51" s="12"/>
      <c r="E51" s="22"/>
      <c r="F51" s="16"/>
      <c r="G51" s="38"/>
      <c r="H51" s="23"/>
    </row>
    <row r="52" spans="3:8" x14ac:dyDescent="0.25">
      <c r="C52" s="12"/>
      <c r="D52" s="12"/>
      <c r="E52" s="22"/>
      <c r="F52" s="16"/>
      <c r="G52" s="38"/>
      <c r="H52" s="23"/>
    </row>
    <row r="53" spans="3:8" x14ac:dyDescent="0.25">
      <c r="C53" s="12"/>
      <c r="D53" s="12"/>
      <c r="E53" s="22"/>
      <c r="F53" s="16"/>
      <c r="G53" s="38"/>
      <c r="H53" s="23"/>
    </row>
    <row r="54" spans="3:8" x14ac:dyDescent="0.25">
      <c r="C54" s="12"/>
      <c r="D54" s="12"/>
      <c r="E54" s="22"/>
      <c r="F54" s="16"/>
      <c r="G54" s="38"/>
      <c r="H54" s="23"/>
    </row>
    <row r="55" spans="3:8" x14ac:dyDescent="0.25">
      <c r="C55" s="12"/>
      <c r="D55" s="12"/>
      <c r="E55" s="22"/>
      <c r="F55" s="16"/>
      <c r="G55" s="38"/>
      <c r="H55" s="23"/>
    </row>
    <row r="56" spans="3:8" x14ac:dyDescent="0.25">
      <c r="C56" s="12"/>
      <c r="D56" s="12"/>
      <c r="E56" s="22"/>
      <c r="F56" s="16"/>
      <c r="G56" s="38"/>
      <c r="H56" s="23"/>
    </row>
    <row r="57" spans="3:8" x14ac:dyDescent="0.25">
      <c r="C57" s="12"/>
      <c r="D57" s="12"/>
      <c r="E57" s="22"/>
      <c r="F57" s="16"/>
      <c r="G57" s="38"/>
      <c r="H57" s="23"/>
    </row>
    <row r="58" spans="3:8" x14ac:dyDescent="0.25">
      <c r="C58" s="12"/>
      <c r="D58" s="12"/>
      <c r="E58" s="22"/>
      <c r="F58" s="16"/>
      <c r="G58" s="38"/>
      <c r="H58" s="23"/>
    </row>
    <row r="59" spans="3:8" x14ac:dyDescent="0.25">
      <c r="C59" s="12"/>
      <c r="D59" s="12"/>
      <c r="E59" s="22"/>
      <c r="F59" s="16"/>
      <c r="G59" s="38"/>
      <c r="H59" s="23"/>
    </row>
    <row r="60" spans="3:8" x14ac:dyDescent="0.25">
      <c r="C60" s="12"/>
      <c r="D60" s="12"/>
      <c r="E60" s="22"/>
      <c r="F60" s="16"/>
      <c r="G60" s="38"/>
      <c r="H60" s="23"/>
    </row>
  </sheetData>
  <mergeCells count="7">
    <mergeCell ref="A8:I8"/>
    <mergeCell ref="A1:I1"/>
    <mergeCell ref="A2:I2"/>
    <mergeCell ref="A3:B3"/>
    <mergeCell ref="E4:F4"/>
    <mergeCell ref="E5:F5"/>
    <mergeCell ref="E6:F6"/>
  </mergeCells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9"/>
  </sheetPr>
  <dimension ref="A1:G44"/>
  <sheetViews>
    <sheetView topLeftCell="B3" workbookViewId="0">
      <selection activeCell="B30" sqref="B30"/>
    </sheetView>
  </sheetViews>
  <sheetFormatPr defaultRowHeight="15" x14ac:dyDescent="0.25"/>
  <cols>
    <col min="1" max="1" width="27.42578125" customWidth="1"/>
    <col min="2" max="2" width="255.7109375" bestFit="1" customWidth="1"/>
  </cols>
  <sheetData>
    <row r="1" spans="1:7" x14ac:dyDescent="0.25">
      <c r="A1" t="s">
        <v>6</v>
      </c>
      <c r="B1" s="14" t="str">
        <f>'Basic Search'!B4</f>
        <v>Bradley Larry H</v>
      </c>
    </row>
    <row r="2" spans="1:7" x14ac:dyDescent="0.25">
      <c r="A2" t="s">
        <v>4</v>
      </c>
      <c r="B2" s="5" t="str">
        <f>'Basic Search'!B5</f>
        <v>99999</v>
      </c>
    </row>
    <row r="3" spans="1:7" x14ac:dyDescent="0.25">
      <c r="A3" t="s">
        <v>10</v>
      </c>
      <c r="B3" s="5" t="str">
        <f>'Basic Search'!B7</f>
        <v>Enter your token</v>
      </c>
    </row>
    <row r="4" spans="1:7" x14ac:dyDescent="0.25">
      <c r="A4" t="s">
        <v>12</v>
      </c>
      <c r="B4" s="15" t="s">
        <v>64</v>
      </c>
    </row>
    <row r="5" spans="1:7" x14ac:dyDescent="0.25">
      <c r="A5" t="s">
        <v>13</v>
      </c>
      <c r="B5" s="14" t="str">
        <f>'Basic Search'!B6</f>
        <v>Your Subscriber code</v>
      </c>
    </row>
    <row r="6" spans="1:7" x14ac:dyDescent="0.25">
      <c r="B6" s="5"/>
    </row>
    <row r="7" spans="1:7" x14ac:dyDescent="0.25">
      <c r="B7" s="5"/>
    </row>
    <row r="8" spans="1:7" x14ac:dyDescent="0.25">
      <c r="B8" s="5"/>
    </row>
    <row r="9" spans="1:7" x14ac:dyDescent="0.25">
      <c r="A9" t="s">
        <v>21</v>
      </c>
      <c r="B9" s="17">
        <f>'Search by Instrument No'!B4</f>
        <v>201354766124</v>
      </c>
      <c r="G9" s="3"/>
    </row>
    <row r="10" spans="1:7" x14ac:dyDescent="0.25">
      <c r="A10" t="s">
        <v>22</v>
      </c>
      <c r="B10" s="8" t="str">
        <f>$B$4&amp;"/"&amp;A10&amp;"/"&amp;$B$5&amp;"/"&amp;$B$3&amp;"/"&amp;$B$2&amp;"/"&amp;_xlfn.ENCODEURL(B9)</f>
        <v>https://secure.triedata.com/SmartWeb.svc/ssl/GetORByReferenceNo/Your Subscriber code/Enter your token/99999/201354766124</v>
      </c>
    </row>
    <row r="11" spans="1:7" x14ac:dyDescent="0.25">
      <c r="B11" s="8" t="e">
        <f>_xlfn.WEBSERVICE(B10)</f>
        <v>#VALUE!</v>
      </c>
    </row>
    <row r="12" spans="1:7" x14ac:dyDescent="0.25">
      <c r="B12" s="8"/>
    </row>
    <row r="13" spans="1:7" x14ac:dyDescent="0.25">
      <c r="A13" t="s">
        <v>30</v>
      </c>
      <c r="B13" s="40">
        <f>'Search by Book-Page'!B4</f>
        <v>661</v>
      </c>
    </row>
    <row r="14" spans="1:7" x14ac:dyDescent="0.25">
      <c r="A14" t="s">
        <v>3</v>
      </c>
      <c r="B14" s="17">
        <f>'Search by Book-Page'!B5</f>
        <v>239</v>
      </c>
    </row>
    <row r="15" spans="1:7" x14ac:dyDescent="0.25">
      <c r="A15" t="s">
        <v>33</v>
      </c>
      <c r="B15" s="8" t="str">
        <f>$B$4&amp;"/"&amp;A15&amp;"/"&amp;$B$5&amp;"/"&amp;$B$3&amp;"/"&amp;$B$2&amp;"/"&amp;_xlfn.ENCODEURL(B13)&amp;"/"&amp;_xlfn.ENCODEURL(B14)</f>
        <v>https://secure.triedata.com/SmartWeb.svc/ssl/GetORByBookPage/Your Subscriber code/Enter your token/99999/661/239</v>
      </c>
    </row>
    <row r="16" spans="1:7" x14ac:dyDescent="0.25">
      <c r="B16" s="7" t="e">
        <f>_xlfn.WEBSERVICE(B15)</f>
        <v>#VALUE!</v>
      </c>
    </row>
    <row r="18" spans="1:2" x14ac:dyDescent="0.25">
      <c r="A18" t="s">
        <v>36</v>
      </c>
      <c r="B18" s="43" t="str">
        <f>'Tax Search'!B4</f>
        <v>0720910840</v>
      </c>
    </row>
    <row r="19" spans="1:2" x14ac:dyDescent="0.25">
      <c r="A19" t="s">
        <v>37</v>
      </c>
      <c r="B19" s="8" t="str">
        <f>$B$4&amp;"/"&amp;A19&amp;"/"&amp;$B$5&amp;"/"&amp;$B$3&amp;"/"&amp;'Tax Search'!B5&amp;"/"&amp;_xlfn.ENCODEURL(B18)</f>
        <v>https://secure.triedata.com/SmartWeb.svc/ssl/GetTaxInfo/Your Subscriber code/Enter your token/99999/0720910840</v>
      </c>
    </row>
    <row r="20" spans="1:2" x14ac:dyDescent="0.25">
      <c r="B20" t="e">
        <f>_xlfn.WEBSERVICE(B19)</f>
        <v>#VALUE!</v>
      </c>
    </row>
    <row r="22" spans="1:2" x14ac:dyDescent="0.25">
      <c r="A22" t="s">
        <v>49</v>
      </c>
      <c r="B22" s="8" t="str">
        <f>$B$4&amp;"/"&amp;A22&amp;"/"&amp;$B$5&amp;"/"&amp;$B$3&amp;"/"&amp;$B$2&amp;"/"&amp;_xlfn.ENCODEURL($B$1)</f>
        <v>https://secure.triedata.com/SmartWeb.svc/ssl/GetORBasicInfoByName/Your Subscriber code/Enter your token/99999/Bradley%20Larry%20H</v>
      </c>
    </row>
    <row r="23" spans="1:2" x14ac:dyDescent="0.25">
      <c r="B23" s="13" t="e">
        <f>_xlfn.WEBSERVICE(B22)</f>
        <v>#VALUE!</v>
      </c>
    </row>
    <row r="25" spans="1:2" x14ac:dyDescent="0.25">
      <c r="A25" t="s">
        <v>0</v>
      </c>
      <c r="B25" s="62" t="str">
        <f>'Mortgage Search'!B4</f>
        <v>speight alfred</v>
      </c>
    </row>
    <row r="26" spans="1:2" x14ac:dyDescent="0.25">
      <c r="A26" t="s">
        <v>50</v>
      </c>
      <c r="B26" s="8" t="str">
        <f>$B$4&amp;"/"&amp;A26&amp;"/"&amp;$B$5&amp;"/"&amp;$B$3&amp;"/"&amp;$B$2&amp;"/"&amp;_xlfn.ENCODEURL(B25)</f>
        <v>https://secure.triedata.com/SmartWeb.svc/ssl/GetMortgageByName/Your Subscriber code/Enter your token/99999/speight%20alfred</v>
      </c>
    </row>
    <row r="27" spans="1:2" x14ac:dyDescent="0.25">
      <c r="B27" s="13" t="e">
        <f>_xlfn.WEBSERVICE(B26)</f>
        <v>#VALUE!</v>
      </c>
    </row>
    <row r="28" spans="1:2" x14ac:dyDescent="0.25">
      <c r="A28" t="s">
        <v>52</v>
      </c>
      <c r="B28" t="s">
        <v>53</v>
      </c>
    </row>
    <row r="30" spans="1:2" x14ac:dyDescent="0.25">
      <c r="A30" t="s">
        <v>0</v>
      </c>
      <c r="B30" s="62" t="str">
        <f>'Lien Search'!B4</f>
        <v>internal revenue</v>
      </c>
    </row>
    <row r="31" spans="1:2" x14ac:dyDescent="0.25">
      <c r="A31" t="s">
        <v>51</v>
      </c>
      <c r="B31" s="8" t="str">
        <f>$B$4&amp;"/"&amp;A31&amp;"/"&amp;$B$5&amp;"/"&amp;$B$3&amp;"/"&amp;$B$2&amp;"/"&amp;_xlfn.ENCODEURL(B30)</f>
        <v>https://secure.triedata.com/SmartWeb.svc/ssl/GetLienByName/Your Subscriber code/Enter your token/99999/internal%20revenue</v>
      </c>
    </row>
    <row r="32" spans="1:2" x14ac:dyDescent="0.25">
      <c r="B32" s="13" t="e">
        <f>_xlfn.WEBSERVICE(B31)</f>
        <v>#VALUE!</v>
      </c>
    </row>
    <row r="33" spans="1:2" x14ac:dyDescent="0.25">
      <c r="A33" t="s">
        <v>52</v>
      </c>
      <c r="B33" t="s">
        <v>54</v>
      </c>
    </row>
    <row r="35" spans="1:2" x14ac:dyDescent="0.25">
      <c r="A35" t="s">
        <v>0</v>
      </c>
      <c r="B35" s="62" t="str">
        <f>'Basic Search-Legal Description'!B4</f>
        <v>LT 84 MARSHALL CREEK DRI UT MUB-4</v>
      </c>
    </row>
    <row r="36" spans="1:2" x14ac:dyDescent="0.25">
      <c r="A36" t="s">
        <v>56</v>
      </c>
      <c r="B36" s="8" t="str">
        <f>$B$4&amp;"/"&amp;A36&amp;"/"&amp;$B$5&amp;"/"&amp;$B$3&amp;"/"&amp;$B$2&amp;"/"&amp;_xlfn.ENCODEURL(B35)</f>
        <v>https://secure.triedata.com/SmartWeb.svc/ssl/GetORBasicInfoByLegalDescription/Your Subscriber code/Enter your token/99999/LT%2084%20MARSHALL%20CREEK%20DRI%20UT%20MUB-4</v>
      </c>
    </row>
    <row r="37" spans="1:2" x14ac:dyDescent="0.25">
      <c r="B37" s="13" t="e">
        <f>_xlfn.WEBSERVICE(B36)</f>
        <v>#VALUE!</v>
      </c>
    </row>
    <row r="38" spans="1:2" x14ac:dyDescent="0.25">
      <c r="A38" t="s">
        <v>52</v>
      </c>
      <c r="B38" t="s">
        <v>57</v>
      </c>
    </row>
    <row r="40" spans="1:2" x14ac:dyDescent="0.25">
      <c r="A40" t="s">
        <v>72</v>
      </c>
      <c r="B40" s="69" t="str">
        <f>'Basic Search'!B5</f>
        <v>99999</v>
      </c>
    </row>
    <row r="41" spans="1:2" x14ac:dyDescent="0.25">
      <c r="B41" s="68">
        <f>B9</f>
        <v>201354766124</v>
      </c>
    </row>
    <row r="42" spans="1:2" x14ac:dyDescent="0.25">
      <c r="A42" t="s">
        <v>73</v>
      </c>
      <c r="B42" s="8" t="str">
        <f>$B$4&amp;"/"&amp;A42&amp;"/"&amp;$B$5&amp;"/"&amp;$B$3&amp;"/"&amp;$B$40&amp;"/"&amp;_xlfn.ENCODEURL(B41)</f>
        <v>https://secure.triedata.com/SmartWeb.svc/ssl/GetImageNameByReferenceNo/Your Subscriber code/Enter your token/99999/201354766124</v>
      </c>
    </row>
    <row r="43" spans="1:2" x14ac:dyDescent="0.25">
      <c r="B43" s="13" t="e">
        <f>_xlfn.WEBSERVICE(B42)</f>
        <v>#VALUE!</v>
      </c>
    </row>
    <row r="44" spans="1:2" x14ac:dyDescent="0.25">
      <c r="A44" t="s">
        <v>52</v>
      </c>
      <c r="B44" t="e">
        <f>_xlfn.FILTERXML(B43,"//GetImageNameByReferenceNoResponse/GetImageNameByReferenceNoResult/a:FileName")</f>
        <v>#VALUE!</v>
      </c>
    </row>
  </sheetData>
  <hyperlinks>
    <hyperlink ref="B22" r:id="rId1" display="http://menchen:90/SmartWeb.svc/rest/GetORBasicInfo/1000/&amp;B5&amp;&quot;/&quot;&amp;$B$3&amp;&quot;/&quot;&amp;$B$1"/>
    <hyperlink ref="B10" r:id="rId2" display="http://menchen:90/SmartWeb.svc/rest/GetORBasicInfo/1000/&amp;B5&amp;&quot;/&quot;&amp;$B$3&amp;&quot;/&quot;&amp;$B$1"/>
    <hyperlink ref="B15" r:id="rId3" display="http://menchen:90/SmartWeb.svc/rest/GetORBasicInfo/1000/&amp;B5&amp;&quot;/&quot;&amp;$B$3&amp;&quot;/&quot;&amp;$B$1"/>
    <hyperlink ref="B19" r:id="rId4" display="http://menchen:90/SmartWeb.svc/rest/GetORBasicInfo/1000/&amp;B5&amp;&quot;/&quot;&amp;$B$3&amp;&quot;/&quot;&amp;$B$1"/>
    <hyperlink ref="B26" r:id="rId5" display="http://menchen:90/SmartWeb.svc/rest/GetORBasicInfo/1000/&amp;B5&amp;&quot;/&quot;&amp;$B$3&amp;&quot;/&quot;&amp;$B$1"/>
    <hyperlink ref="B31" r:id="rId6" display="http://menchen:90/SmartWeb.svc/rest/GetORBasicInfo/1000/&amp;B5&amp;&quot;/&quot;&amp;$B$3&amp;&quot;/&quot;&amp;$B$1"/>
    <hyperlink ref="B36" r:id="rId7" display="http://menchen:90/SmartWeb.svc/rest/GetORBasicInfo/1000/&amp;B5&amp;&quot;/&quot;&amp;$B$3&amp;&quot;/&quot;&amp;$B$1"/>
    <hyperlink ref="B4" r:id="rId8"/>
    <hyperlink ref="B42" r:id="rId9" display="http://menchen:90/SmartWeb.svc/rest/GetORBasicInfo/1000/&amp;B5&amp;&quot;/&quot;&amp;$B$3&amp;&quot;/&quot;&amp;$B$1"/>
  </hyperlinks>
  <pageMargins left="0.7" right="0.7" top="0.75" bottom="0.75" header="0.3" footer="0.3"/>
  <pageSetup orientation="portrait" verticalDpi="0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Basic Search</vt:lpstr>
      <vt:lpstr>Basic Search-Legal Description</vt:lpstr>
      <vt:lpstr>Search by Instrument No</vt:lpstr>
      <vt:lpstr>Search by Book-Page</vt:lpstr>
      <vt:lpstr>Mortgage Search</vt:lpstr>
      <vt:lpstr>Lien Search</vt:lpstr>
      <vt:lpstr>Tax Search</vt:lpstr>
      <vt:lpstr>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Administrator</cp:lastModifiedBy>
  <dcterms:created xsi:type="dcterms:W3CDTF">2014-04-03T16:24:35Z</dcterms:created>
  <dcterms:modified xsi:type="dcterms:W3CDTF">2016-06-16T20:25:05Z</dcterms:modified>
</cp:coreProperties>
</file>